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2.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3.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drawings/drawing4.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5.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drawings/drawing6.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7.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omrongroup-my.sharepoint.com/personal/yui_akada_omron_com/Documents/デスクトップ/現況届（子）/現況届R8.7改/"/>
    </mc:Choice>
  </mc:AlternateContent>
  <xr:revisionPtr revIDLastSave="1862" documentId="8_{BE1F20DA-1429-4C5B-A188-A02E358BA317}" xr6:coauthVersionLast="47" xr6:coauthVersionMax="47" xr10:uidLastSave="{87F516E5-7DCE-460D-AD35-1CD3C5D7A448}"/>
  <bookViews>
    <workbookView xWindow="-110" yWindow="-110" windowWidth="19420" windowHeight="10300" xr2:uid="{89FF633C-30E3-4EBB-8083-F184B86550C2}"/>
  </bookViews>
  <sheets>
    <sheet name="被扶養者 現況届 兼 同意書(子以外)" sheetId="1" r:id="rId1"/>
    <sheet name="記入例①" sheetId="2" r:id="rId2"/>
    <sheet name="記入例②" sheetId="3" r:id="rId3"/>
    <sheet name="記入例③" sheetId="4" r:id="rId4"/>
    <sheet name="記入例④" sheetId="5" r:id="rId5"/>
    <sheet name="記入例⑤" sheetId="6" r:id="rId6"/>
    <sheet name="記入例⑥" sheetId="7" r:id="rId7"/>
  </sheets>
  <definedNames>
    <definedName name="_xlnm.Print_Area" localSheetId="1">記入例①!$A$1:$AR$67</definedName>
    <definedName name="_xlnm.Print_Area" localSheetId="2">記入例②!$A$1:$AR$67</definedName>
    <definedName name="_xlnm.Print_Area" localSheetId="3">記入例③!$A$1:$AR$67</definedName>
    <definedName name="_xlnm.Print_Area" localSheetId="4">記入例④!$A$1:$AR$67</definedName>
    <definedName name="_xlnm.Print_Area" localSheetId="5">記入例⑤!$A$1:$AR$67</definedName>
    <definedName name="_xlnm.Print_Area" localSheetId="6">記入例⑥!$A$1:$AR$67</definedName>
    <definedName name="_xlnm.Print_Area" localSheetId="0">'被扶養者 現況届 兼 同意書(子以外)'!$A$1:$AR$68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2" i="1" l="1"/>
  <c r="M44" i="1"/>
  <c r="C37" i="1"/>
  <c r="W67" i="1"/>
  <c r="W61" i="1"/>
  <c r="M58" i="1"/>
  <c r="H60" i="1"/>
  <c r="P66" i="1"/>
  <c r="W20" i="1"/>
  <c r="W54" i="1"/>
  <c r="W53" i="1"/>
  <c r="W52" i="1"/>
  <c r="W17" i="1"/>
  <c r="W16" i="1"/>
  <c r="W58" i="1"/>
  <c r="W50" i="1"/>
  <c r="W49" i="1"/>
  <c r="W48" i="1"/>
  <c r="W47" i="1"/>
  <c r="W46" i="1"/>
  <c r="M29" i="1"/>
  <c r="C13" i="1"/>
  <c r="Q24" i="1"/>
  <c r="N26" i="1"/>
  <c r="I17" i="1"/>
  <c r="AS10" i="1" l="1"/>
  <c r="W66" i="7"/>
  <c r="P65" i="7"/>
  <c r="W60" i="7"/>
  <c r="H59" i="7"/>
  <c r="W57" i="7"/>
  <c r="M57" i="7"/>
  <c r="W53" i="7"/>
  <c r="W52" i="7"/>
  <c r="M52" i="7"/>
  <c r="W50" i="7"/>
  <c r="N50" i="7"/>
  <c r="W49" i="7"/>
  <c r="W48" i="7"/>
  <c r="W47" i="7"/>
  <c r="W46" i="7"/>
  <c r="M44" i="7"/>
  <c r="C37" i="7"/>
  <c r="AH31" i="7"/>
  <c r="W30" i="7"/>
  <c r="M29" i="7"/>
  <c r="N26" i="7"/>
  <c r="AD25" i="7"/>
  <c r="Q24" i="7"/>
  <c r="AG21" i="7"/>
  <c r="W20" i="7"/>
  <c r="W19" i="7"/>
  <c r="W18" i="7"/>
  <c r="W17" i="7"/>
  <c r="I17" i="7"/>
  <c r="W16" i="7"/>
  <c r="C13" i="7"/>
  <c r="AS10" i="7"/>
  <c r="W66" i="6"/>
  <c r="P65" i="6"/>
  <c r="W60" i="6"/>
  <c r="H59" i="6"/>
  <c r="W57" i="6"/>
  <c r="M57" i="6"/>
  <c r="W53" i="6"/>
  <c r="W52" i="6"/>
  <c r="M52" i="6"/>
  <c r="W50" i="6"/>
  <c r="N50" i="6"/>
  <c r="W49" i="6"/>
  <c r="W48" i="6"/>
  <c r="W47" i="6"/>
  <c r="W46" i="6"/>
  <c r="M44" i="6"/>
  <c r="C37" i="6"/>
  <c r="AH31" i="6"/>
  <c r="W30" i="6"/>
  <c r="M29" i="6"/>
  <c r="N26" i="6"/>
  <c r="AD25" i="6"/>
  <c r="Q24" i="6"/>
  <c r="AG21" i="6"/>
  <c r="W20" i="6"/>
  <c r="W19" i="6"/>
  <c r="W18" i="6"/>
  <c r="W17" i="6"/>
  <c r="I17" i="6"/>
  <c r="W16" i="6"/>
  <c r="C13" i="6"/>
  <c r="AS10" i="6"/>
  <c r="W66" i="5"/>
  <c r="P65" i="5"/>
  <c r="W60" i="5"/>
  <c r="H59" i="5"/>
  <c r="W57" i="5"/>
  <c r="M57" i="5"/>
  <c r="W53" i="5"/>
  <c r="W52" i="5"/>
  <c r="M52" i="5"/>
  <c r="W50" i="5"/>
  <c r="N50" i="5"/>
  <c r="W49" i="5"/>
  <c r="W48" i="5"/>
  <c r="W47" i="5"/>
  <c r="W46" i="5"/>
  <c r="M44" i="5"/>
  <c r="C37" i="5"/>
  <c r="AH31" i="5"/>
  <c r="W30" i="5"/>
  <c r="M29" i="5"/>
  <c r="N26" i="5"/>
  <c r="AD25" i="5"/>
  <c r="Q24" i="5"/>
  <c r="AG21" i="5"/>
  <c r="W20" i="5"/>
  <c r="W19" i="5"/>
  <c r="W18" i="5"/>
  <c r="W17" i="5"/>
  <c r="I17" i="5"/>
  <c r="W16" i="5"/>
  <c r="C13" i="5"/>
  <c r="AS10" i="5"/>
  <c r="W66" i="4"/>
  <c r="P65" i="4"/>
  <c r="W60" i="4"/>
  <c r="H59" i="4"/>
  <c r="W57" i="4"/>
  <c r="M57" i="4"/>
  <c r="W53" i="4"/>
  <c r="W52" i="4"/>
  <c r="M52" i="4"/>
  <c r="W50" i="4"/>
  <c r="N50" i="4"/>
  <c r="W49" i="4"/>
  <c r="W48" i="4"/>
  <c r="W47" i="4"/>
  <c r="W46" i="4"/>
  <c r="M44" i="4"/>
  <c r="C37" i="4"/>
  <c r="AH31" i="4"/>
  <c r="W30" i="4"/>
  <c r="M29" i="4"/>
  <c r="N26" i="4"/>
  <c r="AD25" i="4"/>
  <c r="Q24" i="4"/>
  <c r="AG21" i="4"/>
  <c r="W20" i="4"/>
  <c r="W19" i="4"/>
  <c r="W18" i="4"/>
  <c r="W17" i="4"/>
  <c r="I17" i="4"/>
  <c r="W16" i="4"/>
  <c r="C13" i="4"/>
  <c r="AS10" i="4"/>
  <c r="W66" i="3"/>
  <c r="P65" i="3"/>
  <c r="W60" i="3"/>
  <c r="H59" i="3"/>
  <c r="W57" i="3"/>
  <c r="M57" i="3"/>
  <c r="W53" i="3"/>
  <c r="W52" i="3"/>
  <c r="M52" i="3"/>
  <c r="W50" i="3"/>
  <c r="N50" i="3"/>
  <c r="W49" i="3"/>
  <c r="W48" i="3"/>
  <c r="W47" i="3"/>
  <c r="W46" i="3"/>
  <c r="M44" i="3"/>
  <c r="C37" i="3"/>
  <c r="AH31" i="3"/>
  <c r="W30" i="3"/>
  <c r="M29" i="3"/>
  <c r="N26" i="3"/>
  <c r="AD25" i="3"/>
  <c r="Q24" i="3"/>
  <c r="AG21" i="3"/>
  <c r="W20" i="3"/>
  <c r="W19" i="3"/>
  <c r="W18" i="3"/>
  <c r="W17" i="3"/>
  <c r="I17" i="3"/>
  <c r="W16" i="3"/>
  <c r="C13" i="3"/>
  <c r="AS10" i="3"/>
  <c r="W66" i="2"/>
  <c r="P65" i="2"/>
  <c r="W60" i="2"/>
  <c r="H59" i="2"/>
  <c r="W57" i="2"/>
  <c r="M57" i="2"/>
  <c r="W53" i="2"/>
  <c r="W52" i="2"/>
  <c r="M52" i="2"/>
  <c r="W50" i="2"/>
  <c r="N50" i="2"/>
  <c r="W49" i="2"/>
  <c r="W48" i="2"/>
  <c r="W47" i="2"/>
  <c r="W46" i="2"/>
  <c r="M44" i="2"/>
  <c r="C37" i="2"/>
  <c r="AH31" i="2"/>
  <c r="W30" i="2"/>
  <c r="M29" i="2"/>
  <c r="N26" i="2"/>
  <c r="AD25" i="2"/>
  <c r="Q24" i="2"/>
  <c r="AG21" i="2"/>
  <c r="W20" i="2"/>
  <c r="W19" i="2"/>
  <c r="W18" i="2"/>
  <c r="W17" i="2"/>
  <c r="I17" i="2"/>
  <c r="W16" i="2"/>
  <c r="C13" i="2"/>
  <c r="AS10" i="2"/>
  <c r="N50" i="1" l="1"/>
  <c r="W30" i="1"/>
  <c r="AD25" i="1"/>
  <c r="AG21" i="1" l="1"/>
  <c r="AH31" i="1" l="1"/>
  <c r="W19" i="1"/>
  <c r="W18" i="1"/>
</calcChain>
</file>

<file path=xl/sharedStrings.xml><?xml version="1.0" encoding="utf-8"?>
<sst xmlns="http://schemas.openxmlformats.org/spreadsheetml/2006/main" count="557" uniqueCount="65">
  <si>
    <t>＜扶養申請対象者が「子」以外の場合に使用＞</t>
    <phoneticPr fontId="16"/>
  </si>
  <si>
    <t>被扶養者現況届（子以外）　兼　同意書</t>
    <rPh sb="0" eb="4">
      <t>ヒフヨウシャ</t>
    </rPh>
    <rPh sb="4" eb="6">
      <t>ゲンキョウ</t>
    </rPh>
    <rPh sb="6" eb="7">
      <t>トドケ</t>
    </rPh>
    <rPh sb="8" eb="9">
      <t>コ</t>
    </rPh>
    <rPh sb="9" eb="11">
      <t>イガイ</t>
    </rPh>
    <rPh sb="13" eb="14">
      <t>ケン</t>
    </rPh>
    <rPh sb="15" eb="18">
      <t>ドウイショ</t>
    </rPh>
    <phoneticPr fontId="3"/>
  </si>
  <si>
    <t>㊞</t>
    <phoneticPr fontId="3"/>
  </si>
  <si>
    <t>記名・押印いただくか、プリントアウト後に署名してください。</t>
    <rPh sb="0" eb="2">
      <t>キメイ</t>
    </rPh>
    <rPh sb="3" eb="5">
      <t>オウイン</t>
    </rPh>
    <rPh sb="18" eb="19">
      <t>ゴ</t>
    </rPh>
    <rPh sb="20" eb="22">
      <t>ショメイ</t>
    </rPh>
    <phoneticPr fontId="3"/>
  </si>
  <si>
    <t>同意日付</t>
    <rPh sb="0" eb="2">
      <t>ドウイ</t>
    </rPh>
    <rPh sb="2" eb="4">
      <t>ヒヅケ</t>
    </rPh>
    <phoneticPr fontId="3"/>
  </si>
  <si>
    <t>令和</t>
    <rPh sb="0" eb="2">
      <t>レイワ</t>
    </rPh>
    <phoneticPr fontId="3"/>
  </si>
  <si>
    <t>年</t>
    <rPh sb="0" eb="1">
      <t>ネン</t>
    </rPh>
    <phoneticPr fontId="3"/>
  </si>
  <si>
    <t>月</t>
    <rPh sb="0" eb="1">
      <t>ガツ</t>
    </rPh>
    <phoneticPr fontId="3"/>
  </si>
  <si>
    <t>日</t>
    <rPh sb="0" eb="1">
      <t>ニチ</t>
    </rPh>
    <phoneticPr fontId="3"/>
  </si>
  <si>
    <t>被保険者氏名</t>
    <rPh sb="0" eb="4">
      <t>ヒホケンシャ</t>
    </rPh>
    <rPh sb="4" eb="6">
      <t>シメイ</t>
    </rPh>
    <phoneticPr fontId="3"/>
  </si>
  <si>
    <t>※自署の場合は押印不要</t>
    <rPh sb="1" eb="3">
      <t>ジショ</t>
    </rPh>
    <rPh sb="4" eb="6">
      <t>バアイ</t>
    </rPh>
    <rPh sb="7" eb="9">
      <t>オウイン</t>
    </rPh>
    <rPh sb="9" eb="11">
      <t>フヨウ</t>
    </rPh>
    <phoneticPr fontId="3"/>
  </si>
  <si>
    <t>扶養申請対象者の氏名</t>
    <rPh sb="0" eb="4">
      <t>フヨウシンセイ</t>
    </rPh>
    <rPh sb="4" eb="7">
      <t>タイショウシャ</t>
    </rPh>
    <rPh sb="8" eb="10">
      <t>シメイ</t>
    </rPh>
    <phoneticPr fontId="3"/>
  </si>
  <si>
    <t>（続柄：</t>
    <rPh sb="1" eb="3">
      <t>ツヅキガラ</t>
    </rPh>
    <phoneticPr fontId="3"/>
  </si>
  <si>
    <t>）</t>
    <phoneticPr fontId="3"/>
  </si>
  <si>
    <t>（年齢：</t>
    <rPh sb="1" eb="3">
      <t>ネンレイ</t>
    </rPh>
    <phoneticPr fontId="3"/>
  </si>
  <si>
    <t>歳</t>
    <rPh sb="0" eb="1">
      <t>サイ</t>
    </rPh>
    <phoneticPr fontId="3"/>
  </si>
  <si>
    <t>扶養申請される家族の状況</t>
    <rPh sb="0" eb="2">
      <t>フヨウ</t>
    </rPh>
    <rPh sb="2" eb="4">
      <t>シンセイ</t>
    </rPh>
    <rPh sb="7" eb="9">
      <t>カゾク</t>
    </rPh>
    <rPh sb="10" eb="12">
      <t>ジョウキョウ</t>
    </rPh>
    <phoneticPr fontId="3"/>
  </si>
  <si>
    <t>あなた（被保険者）と扶養申請対象者との同居状況（住民票上同居でも事実として別居していれば別居に該当します。）</t>
    <rPh sb="4" eb="8">
      <t>ヒホケンシャ</t>
    </rPh>
    <rPh sb="10" eb="12">
      <t>フヨウ</t>
    </rPh>
    <rPh sb="12" eb="14">
      <t>シンセイ</t>
    </rPh>
    <rPh sb="14" eb="17">
      <t>タイショウシャ</t>
    </rPh>
    <rPh sb="19" eb="21">
      <t>ドウキョ</t>
    </rPh>
    <rPh sb="21" eb="23">
      <t>ジョウキョウ</t>
    </rPh>
    <rPh sb="24" eb="27">
      <t>ジュウミンヒョウ</t>
    </rPh>
    <rPh sb="27" eb="28">
      <t>ジョウ</t>
    </rPh>
    <rPh sb="28" eb="30">
      <t>ドウキョ</t>
    </rPh>
    <rPh sb="32" eb="34">
      <t>ジジツ</t>
    </rPh>
    <rPh sb="37" eb="39">
      <t>ベッキョ</t>
    </rPh>
    <rPh sb="44" eb="46">
      <t>ベッキョ</t>
    </rPh>
    <rPh sb="47" eb="49">
      <t>ガイトウ</t>
    </rPh>
    <phoneticPr fontId="3"/>
  </si>
  <si>
    <t>↓　以下書類を添付してください。</t>
    <rPh sb="2" eb="4">
      <t>イカ</t>
    </rPh>
    <rPh sb="4" eb="6">
      <t>ショルイ</t>
    </rPh>
    <rPh sb="7" eb="9">
      <t>テンプ</t>
    </rPh>
    <phoneticPr fontId="3"/>
  </si>
  <si>
    <t>別居の理由：（</t>
    <phoneticPr fontId="3"/>
  </si>
  <si>
    <t>毎月の送金額：（</t>
    <phoneticPr fontId="3"/>
  </si>
  <si>
    <t>円）</t>
    <rPh sb="0" eb="1">
      <t>エン</t>
    </rPh>
    <phoneticPr fontId="3"/>
  </si>
  <si>
    <t>（別の家族の続柄：</t>
    <rPh sb="1" eb="2">
      <t>ベツ</t>
    </rPh>
    <rPh sb="3" eb="5">
      <t>カゾク</t>
    </rPh>
    <rPh sb="6" eb="8">
      <t>ツヅキガラ</t>
    </rPh>
    <phoneticPr fontId="3"/>
  </si>
  <si>
    <t>／オムロン健保の場合は記号・番号：</t>
    <phoneticPr fontId="3"/>
  </si>
  <si>
    <t>-</t>
    <phoneticPr fontId="3"/>
  </si>
  <si>
    <t>（退職日：</t>
    <rPh sb="1" eb="3">
      <t>タイショク</t>
    </rPh>
    <rPh sb="3" eb="4">
      <t>ヒ</t>
    </rPh>
    <phoneticPr fontId="3"/>
  </si>
  <si>
    <t>（</t>
    <phoneticPr fontId="3"/>
  </si>
  <si>
    <t>扶養申請対象者は、税法上（所得税）の扶養対象ですか？</t>
    <rPh sb="0" eb="2">
      <t>フヨウ</t>
    </rPh>
    <rPh sb="2" eb="4">
      <t>シンセイ</t>
    </rPh>
    <rPh sb="4" eb="7">
      <t>タイショウシャ</t>
    </rPh>
    <rPh sb="9" eb="12">
      <t>ゼイホウジョウ</t>
    </rPh>
    <rPh sb="13" eb="16">
      <t>ショトクゼイ</t>
    </rPh>
    <rPh sb="18" eb="20">
      <t>フヨウ</t>
    </rPh>
    <rPh sb="20" eb="22">
      <t>タイショウ</t>
    </rPh>
    <phoneticPr fontId="3"/>
  </si>
  <si>
    <t>(</t>
    <phoneticPr fontId="3"/>
  </si>
  <si>
    <t>)</t>
    <phoneticPr fontId="3"/>
  </si>
  <si>
    <t>あなた（被保険者）は、扶養申請対象者の生計費のをどの程度負担していますか？</t>
    <rPh sb="4" eb="8">
      <t>ヒホケンシャ</t>
    </rPh>
    <rPh sb="11" eb="13">
      <t>フヨウ</t>
    </rPh>
    <rPh sb="13" eb="15">
      <t>シンセイ</t>
    </rPh>
    <rPh sb="15" eb="18">
      <t>タイショウシャ</t>
    </rPh>
    <rPh sb="19" eb="22">
      <t>セイケイヒ</t>
    </rPh>
    <rPh sb="26" eb="28">
      <t>テイド</t>
    </rPh>
    <rPh sb="28" eb="30">
      <t>フタン</t>
    </rPh>
    <phoneticPr fontId="3"/>
  </si>
  <si>
    <t>扶養申請対象者の生計費を他の家族（配偶者・父母・兄弟姉妹）が負担している場合、以下に記載してください。</t>
    <rPh sb="17" eb="20">
      <t>ハイグウシャ</t>
    </rPh>
    <rPh sb="21" eb="23">
      <t>フボ</t>
    </rPh>
    <rPh sb="24" eb="26">
      <t>キョウダイ</t>
    </rPh>
    <rPh sb="26" eb="28">
      <t>シマイ</t>
    </rPh>
    <phoneticPr fontId="16"/>
  </si>
  <si>
    <t>氏名</t>
    <rPh sb="0" eb="2">
      <t>シメイ</t>
    </rPh>
    <phoneticPr fontId="16"/>
  </si>
  <si>
    <t>続柄</t>
    <rPh sb="0" eb="2">
      <t>ゾクガラ</t>
    </rPh>
    <phoneticPr fontId="16"/>
  </si>
  <si>
    <t>年齢</t>
    <rPh sb="0" eb="2">
      <t>ネンレイ</t>
    </rPh>
    <phoneticPr fontId="16"/>
  </si>
  <si>
    <t>職業</t>
    <rPh sb="0" eb="2">
      <t>ショクギョウ</t>
    </rPh>
    <phoneticPr fontId="16"/>
  </si>
  <si>
    <r>
      <t>年間総収入</t>
    </r>
    <r>
      <rPr>
        <sz val="7"/>
        <rFont val="游ゴシック"/>
        <family val="3"/>
        <charset val="128"/>
        <scheme val="minor"/>
      </rPr>
      <t>（年金収入も含む）</t>
    </r>
    <phoneticPr fontId="16"/>
  </si>
  <si>
    <t>同居/別居（どちらかを選択）</t>
    <phoneticPr fontId="16"/>
  </si>
  <si>
    <t>万円</t>
    <rPh sb="0" eb="1">
      <t>マン</t>
    </rPh>
    <rPh sb="1" eb="2">
      <t>エン</t>
    </rPh>
    <phoneticPr fontId="16"/>
  </si>
  <si>
    <t>／</t>
    <phoneticPr fontId="16"/>
  </si>
  <si>
    <t>（注）家族の収入状況によっては、後日書類の提出を依頼することがあります。</t>
    <phoneticPr fontId="16"/>
  </si>
  <si>
    <t>扶養申請対象者の今後１年間の収入（予定）　…　該当する項目にチェックを入れてください。</t>
    <rPh sb="0" eb="2">
      <t>フヨウ</t>
    </rPh>
    <rPh sb="2" eb="4">
      <t>シンセイ</t>
    </rPh>
    <rPh sb="4" eb="7">
      <t>タイショウシャ</t>
    </rPh>
    <rPh sb="8" eb="10">
      <t>コンゴ</t>
    </rPh>
    <rPh sb="11" eb="13">
      <t>ネンカン</t>
    </rPh>
    <rPh sb="14" eb="16">
      <t>シュウニュウ</t>
    </rPh>
    <rPh sb="17" eb="19">
      <t>ヨテイ</t>
    </rPh>
    <rPh sb="23" eb="25">
      <t>ガイトウ</t>
    </rPh>
    <rPh sb="27" eb="29">
      <t>コウモク</t>
    </rPh>
    <rPh sb="35" eb="36">
      <t>イ</t>
    </rPh>
    <phoneticPr fontId="3"/>
  </si>
  <si>
    <t>＜就労状況＞</t>
    <rPh sb="1" eb="3">
      <t>シュウロウ</t>
    </rPh>
    <rPh sb="3" eb="5">
      <t>ジョウキョウ</t>
    </rPh>
    <phoneticPr fontId="3"/>
  </si>
  <si>
    <t>＜その他の収入＞</t>
    <rPh sb="3" eb="4">
      <t>タ</t>
    </rPh>
    <rPh sb="5" eb="7">
      <t>シュウニュウ</t>
    </rPh>
    <phoneticPr fontId="3"/>
  </si>
  <si>
    <t>株式、利子、不動産等の収入</t>
    <rPh sb="0" eb="2">
      <t>カブシキ</t>
    </rPh>
    <rPh sb="3" eb="5">
      <t>リシ</t>
    </rPh>
    <rPh sb="6" eb="8">
      <t>フドウ</t>
    </rPh>
    <rPh sb="8" eb="9">
      <t>サン</t>
    </rPh>
    <rPh sb="9" eb="10">
      <t>トウ</t>
    </rPh>
    <rPh sb="11" eb="13">
      <t>シュウニュウ</t>
    </rPh>
    <phoneticPr fontId="3"/>
  </si>
  <si>
    <t>公的年金の受給</t>
    <rPh sb="5" eb="7">
      <t>ジュキュウ</t>
    </rPh>
    <phoneticPr fontId="3"/>
  </si>
  <si>
    <t>（　　　　　　　）</t>
    <phoneticPr fontId="16"/>
  </si>
  <si>
    <t>傷病手当金、出産手当金、労災保険の各種給付</t>
    <rPh sb="0" eb="2">
      <t>ショウビョウ</t>
    </rPh>
    <rPh sb="2" eb="4">
      <t>テアテ</t>
    </rPh>
    <rPh sb="4" eb="5">
      <t>キン</t>
    </rPh>
    <rPh sb="6" eb="8">
      <t>シュッサン</t>
    </rPh>
    <rPh sb="8" eb="10">
      <t>テアテ</t>
    </rPh>
    <rPh sb="10" eb="11">
      <t>キン</t>
    </rPh>
    <rPh sb="12" eb="14">
      <t>ロウサイ</t>
    </rPh>
    <rPh sb="14" eb="16">
      <t>ホケン</t>
    </rPh>
    <rPh sb="17" eb="19">
      <t>カクシュ</t>
    </rPh>
    <rPh sb="19" eb="21">
      <t>キュウフ</t>
    </rPh>
    <phoneticPr fontId="3"/>
  </si>
  <si>
    <t>下記の扶養内容に相違ありません。申請後、扶養状況に変更があった場合は速やかに届出します。</t>
    <phoneticPr fontId="16"/>
  </si>
  <si>
    <t>届出内容が事実と異なっていた場合や届出が遅延した場合は、遡って資格の取消しを受け、該当期間の医療費および給付金のすべてを返戻することに同意します。</t>
    <rPh sb="67" eb="69">
      <t>ドウイ</t>
    </rPh>
    <phoneticPr fontId="16"/>
  </si>
  <si>
    <t>　失業給付が上記日額を超える場合でも、受給しない期間（待機期間、給付制限期間中）は扶養にできます。</t>
    <phoneticPr fontId="3"/>
  </si>
  <si>
    <t>※失業給付や傷病手当金・出産手当金を受給する場合、日額3,611円以下(60歳以上または障害年金受給者は日額4,999円以下)の場合は扶養にできます。</t>
    <phoneticPr fontId="3"/>
  </si>
  <si>
    <t>※１「扶養認定に必要となる資料一覧」の「(３)扶養申請対象者は収入がある」【ケース１】に該当する方のみ不要</t>
    <phoneticPr fontId="16"/>
  </si>
  <si>
    <r>
      <rPr>
        <b/>
        <sz val="9"/>
        <color theme="10"/>
        <rFont val="游ゴシック"/>
        <family val="3"/>
        <charset val="128"/>
        <scheme val="minor"/>
      </rPr>
      <t>⇒</t>
    </r>
    <r>
      <rPr>
        <b/>
        <u/>
        <sz val="9"/>
        <color theme="10"/>
        <rFont val="游ゴシック"/>
        <family val="3"/>
        <charset val="128"/>
        <scheme val="minor"/>
      </rPr>
      <t xml:space="preserve">「扶養認定に必要となる資料一覧」の「(３)扶養申請対象者は収入がある」を
</t>
    </r>
    <r>
      <rPr>
        <b/>
        <sz val="9"/>
        <color theme="10"/>
        <rFont val="游ゴシック"/>
        <family val="3"/>
        <charset val="128"/>
        <scheme val="minor"/>
      </rPr>
      <t>　</t>
    </r>
    <r>
      <rPr>
        <b/>
        <u/>
        <sz val="9"/>
        <color theme="10"/>
        <rFont val="游ゴシック"/>
        <family val="3"/>
        <charset val="128"/>
        <scheme val="minor"/>
      </rPr>
      <t xml:space="preserve">確認のうえ、それぞれの必要書類（雇用契約書、確定申告書類等）を添付して
</t>
    </r>
    <r>
      <rPr>
        <b/>
        <sz val="9"/>
        <color theme="10"/>
        <rFont val="游ゴシック"/>
        <family val="3"/>
        <charset val="128"/>
        <scheme val="minor"/>
      </rPr>
      <t>　</t>
    </r>
    <r>
      <rPr>
        <b/>
        <u/>
        <sz val="9"/>
        <color theme="10"/>
        <rFont val="游ゴシック"/>
        <family val="3"/>
        <charset val="128"/>
        <scheme val="minor"/>
      </rPr>
      <t>ください</t>
    </r>
    <rPh sb="39" eb="41">
      <t>カクニン</t>
    </rPh>
    <rPh sb="50" eb="54">
      <t>ヒツヨウショルイ</t>
    </rPh>
    <rPh sb="55" eb="57">
      <t>コヨウ</t>
    </rPh>
    <rPh sb="57" eb="59">
      <t>ケイヤク</t>
    </rPh>
    <rPh sb="61" eb="63">
      <t>カクテイ</t>
    </rPh>
    <rPh sb="63" eb="65">
      <t>シンコク</t>
    </rPh>
    <rPh sb="65" eb="66">
      <t>ショ</t>
    </rPh>
    <rPh sb="66" eb="67">
      <t>ルイ</t>
    </rPh>
    <rPh sb="67" eb="68">
      <t>ナド</t>
    </rPh>
    <phoneticPr fontId="16"/>
  </si>
  <si>
    <r>
      <t>【必須書類】所得証明書/非課税証明書（原本）</t>
    </r>
    <r>
      <rPr>
        <b/>
        <sz val="8"/>
        <rFont val="游ゴシック"/>
        <family val="3"/>
        <charset val="128"/>
        <scheme val="minor"/>
      </rPr>
      <t>※１　</t>
    </r>
    <rPh sb="1" eb="3">
      <t>ヒッス</t>
    </rPh>
    <rPh sb="3" eb="5">
      <t>ショルイ</t>
    </rPh>
    <rPh sb="12" eb="18">
      <t>ヒカゼイショウメイショ</t>
    </rPh>
    <phoneticPr fontId="16"/>
  </si>
  <si>
    <t>扶養申請対象者の健康保険の加入状況</t>
    <rPh sb="0" eb="2">
      <t>フヨウ</t>
    </rPh>
    <rPh sb="2" eb="4">
      <t>シンセイ</t>
    </rPh>
    <rPh sb="4" eb="7">
      <t>タイショウシャ</t>
    </rPh>
    <rPh sb="8" eb="10">
      <t>ケンコウ</t>
    </rPh>
    <rPh sb="10" eb="12">
      <t>ホケン</t>
    </rPh>
    <rPh sb="13" eb="15">
      <t>カニュウ</t>
    </rPh>
    <rPh sb="15" eb="17">
      <t>ジョウキョウ</t>
    </rPh>
    <phoneticPr fontId="3"/>
  </si>
  <si>
    <t>○</t>
    <phoneticPr fontId="3"/>
  </si>
  <si>
    <t>健保　太郎</t>
    <rPh sb="0" eb="2">
      <t>ケンポ</t>
    </rPh>
    <rPh sb="3" eb="5">
      <t>タロウ</t>
    </rPh>
    <phoneticPr fontId="3"/>
  </si>
  <si>
    <t>健保　花子</t>
    <rPh sb="0" eb="2">
      <t>ケンポ</t>
    </rPh>
    <rPh sb="3" eb="5">
      <t>ハナコ</t>
    </rPh>
    <phoneticPr fontId="3"/>
  </si>
  <si>
    <t>妻</t>
    <rPh sb="0" eb="1">
      <t>ツマ</t>
    </rPh>
    <phoneticPr fontId="3"/>
  </si>
  <si>
    <t>父</t>
    <rPh sb="0" eb="1">
      <t>チチ</t>
    </rPh>
    <phoneticPr fontId="3"/>
  </si>
  <si>
    <t>健保　三郎</t>
    <rPh sb="0" eb="2">
      <t>ケンポ</t>
    </rPh>
    <rPh sb="3" eb="5">
      <t>サブロウ</t>
    </rPh>
    <phoneticPr fontId="3"/>
  </si>
  <si>
    <t>自営業</t>
    <rPh sb="0" eb="3">
      <t>ジエイギョウ</t>
    </rPh>
    <phoneticPr fontId="3"/>
  </si>
  <si>
    <t>会社員</t>
    <rPh sb="0" eb="3">
      <t>カイシャイン</t>
    </rPh>
    <phoneticPr fontId="3"/>
  </si>
  <si>
    <t>※１「扶養認定に必要となる資料一覧」の「(３)扶養申請対象者は収入がある」【１】に該当する方のみ不要</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</si>
</sst>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9"/>
      <color theme="0"/>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9"/>
      <color theme="1"/>
      <name val="游ゴシック"/>
      <family val="2"/>
      <charset val="128"/>
      <scheme val="minor"/>
    </font>
    <font>
      <sz val="11"/>
      <color theme="0"/>
      <name val="游ゴシック"/>
      <family val="3"/>
      <charset val="128"/>
      <scheme val="minor"/>
    </font>
    <font>
      <b/>
      <sz val="9"/>
      <color rgb="FFFF0000"/>
      <name val="游ゴシック"/>
      <family val="3"/>
      <charset val="128"/>
      <scheme val="minor"/>
    </font>
    <font>
      <b/>
      <sz val="9"/>
      <color rgb="FF0070C0"/>
      <name val="游ゴシック"/>
      <family val="3"/>
      <charset val="128"/>
      <scheme val="minor"/>
    </font>
    <font>
      <b/>
      <sz val="9"/>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4"/>
      <color theme="1"/>
      <name val="游ゴシック"/>
      <family val="3"/>
      <charset val="128"/>
      <scheme val="minor"/>
    </font>
    <font>
      <sz val="6"/>
      <name val="游ゴシック"/>
      <family val="3"/>
      <charset val="128"/>
      <scheme val="minor"/>
    </font>
    <font>
      <u/>
      <sz val="11"/>
      <color theme="10"/>
      <name val="游ゴシック"/>
      <family val="2"/>
      <scheme val="minor"/>
    </font>
    <font>
      <b/>
      <u/>
      <sz val="9"/>
      <color theme="10"/>
      <name val="游ゴシック"/>
      <family val="3"/>
      <charset val="128"/>
      <scheme val="minor"/>
    </font>
    <font>
      <sz val="14"/>
      <color theme="1"/>
      <name val="游ゴシック"/>
      <family val="3"/>
      <charset val="128"/>
      <scheme val="minor"/>
    </font>
    <font>
      <b/>
      <u/>
      <sz val="9"/>
      <color rgb="FFFF0000"/>
      <name val="游ゴシック"/>
      <family val="3"/>
      <charset val="128"/>
      <scheme val="minor"/>
    </font>
    <font>
      <sz val="9"/>
      <name val="游ゴシック"/>
      <family val="3"/>
      <charset val="128"/>
      <scheme val="minor"/>
    </font>
    <font>
      <sz val="7"/>
      <name val="游ゴシック"/>
      <family val="3"/>
      <charset val="128"/>
      <scheme val="minor"/>
    </font>
    <font>
      <sz val="10"/>
      <name val="游ゴシック"/>
      <family val="3"/>
      <charset val="128"/>
      <scheme val="minor"/>
    </font>
    <font>
      <b/>
      <sz val="9"/>
      <color theme="0"/>
      <name val="游ゴシック"/>
      <family val="3"/>
      <charset val="128"/>
      <scheme val="minor"/>
    </font>
    <font>
      <b/>
      <sz val="8"/>
      <color theme="1"/>
      <name val="游ゴシック"/>
      <family val="3"/>
      <charset val="128"/>
      <scheme val="minor"/>
    </font>
    <font>
      <sz val="9"/>
      <color rgb="FF000000"/>
      <name val="Meiryo UI"/>
      <family val="3"/>
      <charset val="128"/>
    </font>
    <font>
      <b/>
      <sz val="9"/>
      <color rgb="FFFF0000"/>
      <name val="Meiryo UI"/>
      <family val="3"/>
      <charset val="128"/>
    </font>
    <font>
      <b/>
      <sz val="8"/>
      <color rgb="FFFF0000"/>
      <name val="游ゴシック"/>
      <family val="3"/>
      <charset val="128"/>
      <scheme val="minor"/>
    </font>
    <font>
      <sz val="18"/>
      <color theme="1"/>
      <name val="游ゴシック"/>
      <family val="3"/>
      <charset val="128"/>
      <scheme val="minor"/>
    </font>
    <font>
      <b/>
      <sz val="6"/>
      <name val="游ゴシック"/>
      <family val="3"/>
      <charset val="128"/>
      <scheme val="minor"/>
    </font>
    <font>
      <b/>
      <sz val="8"/>
      <name val="游ゴシック"/>
      <family val="3"/>
      <charset val="128"/>
      <scheme val="minor"/>
    </font>
    <font>
      <b/>
      <sz val="9"/>
      <color theme="10"/>
      <name val="游ゴシック"/>
      <family val="3"/>
      <charset val="128"/>
      <scheme val="minor"/>
    </font>
    <font>
      <sz val="11"/>
      <color rgb="FFFF0000"/>
      <name val="游ゴシック"/>
      <family val="3"/>
      <charset val="128"/>
      <scheme val="minor"/>
    </font>
    <font>
      <sz val="14"/>
      <color rgb="FFFF0000"/>
      <name val="游ゴシック"/>
      <family val="3"/>
      <charset val="128"/>
      <scheme val="minor"/>
    </font>
    <font>
      <sz val="9"/>
      <color rgb="FFFF0000"/>
      <name val="游ゴシック"/>
      <family val="3"/>
      <charset val="128"/>
      <scheme val="minor"/>
    </font>
    <font>
      <sz val="10"/>
      <color rgb="FFFF0000"/>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7">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7" fillId="0" borderId="0" applyNumberFormat="0" applyFill="0" applyBorder="0" applyAlignment="0" applyProtection="0"/>
  </cellStyleXfs>
  <cellXfs count="158">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7"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6" fillId="0" borderId="0" xfId="0" applyFont="1">
      <alignment vertical="center"/>
    </xf>
    <xf numFmtId="0" fontId="6" fillId="0" borderId="3" xfId="0" applyFont="1" applyBorder="1">
      <alignment vertical="center"/>
    </xf>
    <xf numFmtId="0" fontId="6" fillId="0" borderId="4"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7" xfId="0" applyFont="1" applyBorder="1">
      <alignment vertical="center"/>
    </xf>
    <xf numFmtId="0" fontId="9" fillId="0" borderId="1" xfId="0" applyFont="1" applyBorder="1">
      <alignment vertical="center"/>
    </xf>
    <xf numFmtId="0" fontId="9" fillId="0" borderId="2" xfId="0" applyFont="1" applyBorder="1">
      <alignment vertical="center"/>
    </xf>
    <xf numFmtId="0" fontId="7" fillId="0" borderId="7" xfId="0" applyFont="1" applyBorder="1">
      <alignment vertical="center"/>
    </xf>
    <xf numFmtId="0" fontId="5" fillId="0" borderId="0" xfId="0" applyFont="1">
      <alignment vertical="center"/>
    </xf>
    <xf numFmtId="0" fontId="5" fillId="0" borderId="4" xfId="0" applyFont="1" applyBorder="1">
      <alignment vertical="center"/>
    </xf>
    <xf numFmtId="0" fontId="11" fillId="0" borderId="0" xfId="0" applyFont="1">
      <alignment vertical="center"/>
    </xf>
    <xf numFmtId="0" fontId="6" fillId="3" borderId="9" xfId="0" applyFont="1" applyFill="1" applyBorder="1">
      <alignment vertical="center"/>
    </xf>
    <xf numFmtId="0" fontId="0" fillId="3" borderId="10" xfId="0" applyFill="1" applyBorder="1">
      <alignment vertical="center"/>
    </xf>
    <xf numFmtId="0" fontId="6" fillId="3" borderId="10" xfId="0" applyFont="1" applyFill="1" applyBorder="1">
      <alignment vertical="center"/>
    </xf>
    <xf numFmtId="0" fontId="5" fillId="3" borderId="10" xfId="0" applyFont="1" applyFill="1" applyBorder="1">
      <alignment vertical="center"/>
    </xf>
    <xf numFmtId="0" fontId="9" fillId="0" borderId="0" xfId="0" applyFont="1">
      <alignment vertical="center"/>
    </xf>
    <xf numFmtId="0" fontId="6" fillId="4" borderId="0" xfId="0" applyFont="1" applyFill="1">
      <alignment vertical="center"/>
    </xf>
    <xf numFmtId="0" fontId="11" fillId="3" borderId="9" xfId="0" applyFont="1" applyFill="1" applyBorder="1">
      <alignment vertical="center"/>
    </xf>
    <xf numFmtId="0" fontId="9" fillId="4" borderId="0" xfId="0" applyFont="1" applyFill="1">
      <alignment vertical="center"/>
    </xf>
    <xf numFmtId="0" fontId="6" fillId="3" borderId="17" xfId="0" applyFont="1" applyFill="1" applyBorder="1">
      <alignment vertical="center"/>
    </xf>
    <xf numFmtId="0" fontId="6" fillId="0" borderId="18" xfId="0" applyFont="1" applyBorder="1">
      <alignment vertical="center"/>
    </xf>
    <xf numFmtId="0" fontId="6" fillId="0" borderId="15" xfId="0" applyFont="1" applyBorder="1">
      <alignment vertical="center"/>
    </xf>
    <xf numFmtId="0" fontId="6" fillId="0" borderId="19" xfId="0" applyFont="1" applyBorder="1">
      <alignment vertical="center"/>
    </xf>
    <xf numFmtId="0" fontId="6" fillId="0" borderId="20" xfId="0" applyFont="1" applyBorder="1">
      <alignment vertical="center"/>
    </xf>
    <xf numFmtId="0" fontId="7" fillId="0" borderId="0" xfId="0" applyFont="1">
      <alignment vertical="center"/>
    </xf>
    <xf numFmtId="0" fontId="6" fillId="3" borderId="22" xfId="0" applyFont="1" applyFill="1" applyBorder="1">
      <alignment vertical="center"/>
    </xf>
    <xf numFmtId="0" fontId="0" fillId="3" borderId="13" xfId="0" applyFill="1" applyBorder="1">
      <alignment vertical="center"/>
    </xf>
    <xf numFmtId="0" fontId="6" fillId="3" borderId="13" xfId="0" applyFont="1" applyFill="1" applyBorder="1">
      <alignment vertical="center"/>
    </xf>
    <xf numFmtId="0" fontId="6" fillId="3" borderId="14" xfId="0" applyFont="1" applyFill="1" applyBorder="1">
      <alignment vertical="center"/>
    </xf>
    <xf numFmtId="0" fontId="6" fillId="0" borderId="16" xfId="0" applyFont="1" applyBorder="1">
      <alignment vertical="center"/>
    </xf>
    <xf numFmtId="0" fontId="11" fillId="0" borderId="15" xfId="0" applyFont="1" applyBorder="1">
      <alignment vertical="center"/>
    </xf>
    <xf numFmtId="0" fontId="5" fillId="0" borderId="15" xfId="0" applyFont="1" applyBorder="1">
      <alignment vertical="center"/>
    </xf>
    <xf numFmtId="0" fontId="0" fillId="0" borderId="19" xfId="0" applyBorder="1">
      <alignment vertical="center"/>
    </xf>
    <xf numFmtId="0" fontId="0" fillId="0" borderId="26" xfId="0" applyBorder="1">
      <alignment vertical="center"/>
    </xf>
    <xf numFmtId="0" fontId="6" fillId="0" borderId="25" xfId="0" applyFont="1" applyBorder="1">
      <alignment vertical="center"/>
    </xf>
    <xf numFmtId="0" fontId="14" fillId="0" borderId="0" xfId="0" applyFont="1">
      <alignment vertical="center"/>
    </xf>
    <xf numFmtId="0" fontId="6" fillId="4" borderId="0" xfId="0" applyFont="1" applyFill="1" applyAlignment="1">
      <alignment horizontal="right" vertical="center"/>
    </xf>
    <xf numFmtId="0" fontId="4" fillId="0" borderId="1" xfId="0" applyFont="1" applyBorder="1" applyProtection="1">
      <alignment vertical="center"/>
      <protection locked="0"/>
    </xf>
    <xf numFmtId="0" fontId="4" fillId="0" borderId="3" xfId="0" applyFont="1" applyBorder="1" applyProtection="1">
      <alignment vertical="center"/>
      <protection locked="0"/>
    </xf>
    <xf numFmtId="0" fontId="2" fillId="0" borderId="1" xfId="0" applyFont="1" applyBorder="1" applyProtection="1">
      <alignment vertical="center"/>
      <protection locked="0"/>
    </xf>
    <xf numFmtId="0" fontId="8" fillId="0" borderId="1" xfId="0" applyFont="1" applyBorder="1" applyProtection="1">
      <alignment vertical="center"/>
      <protection locked="0"/>
    </xf>
    <xf numFmtId="0" fontId="8"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2" xfId="0" applyFont="1" applyBorder="1" applyProtection="1">
      <alignment vertical="center"/>
      <protection locked="0"/>
    </xf>
    <xf numFmtId="0" fontId="11" fillId="0" borderId="3" xfId="0" applyFont="1" applyBorder="1" applyProtection="1">
      <alignment vertical="center"/>
      <protection locked="0"/>
    </xf>
    <xf numFmtId="0" fontId="11" fillId="0" borderId="1" xfId="0" applyFont="1" applyBorder="1" applyProtection="1">
      <alignment vertical="center"/>
      <protection locked="0"/>
    </xf>
    <xf numFmtId="0" fontId="2" fillId="0" borderId="25" xfId="0" applyFont="1" applyBorder="1" applyProtection="1">
      <alignment vertical="center"/>
      <protection locked="0"/>
    </xf>
    <xf numFmtId="0" fontId="2" fillId="0" borderId="0" xfId="0" applyFont="1" applyProtection="1">
      <alignment vertical="center"/>
      <protection locked="0"/>
    </xf>
    <xf numFmtId="0" fontId="5" fillId="0" borderId="7" xfId="0" applyFont="1" applyBorder="1" applyAlignment="1">
      <alignment horizontal="right" vertical="center"/>
    </xf>
    <xf numFmtId="0" fontId="10" fillId="3" borderId="1" xfId="0" applyFont="1" applyFill="1" applyBorder="1">
      <alignment vertical="center"/>
    </xf>
    <xf numFmtId="0" fontId="0" fillId="3" borderId="0" xfId="0" applyFill="1">
      <alignment vertical="center"/>
    </xf>
    <xf numFmtId="0" fontId="6" fillId="3" borderId="0" xfId="0" applyFont="1" applyFill="1">
      <alignment vertical="center"/>
    </xf>
    <xf numFmtId="0" fontId="6" fillId="3" borderId="15" xfId="0" applyFont="1" applyFill="1" applyBorder="1">
      <alignment vertical="center"/>
    </xf>
    <xf numFmtId="0" fontId="9" fillId="0" borderId="4" xfId="0" applyFont="1" applyBorder="1">
      <alignment vertical="center"/>
    </xf>
    <xf numFmtId="0" fontId="6" fillId="3" borderId="1" xfId="0" applyFont="1" applyFill="1" applyBorder="1">
      <alignment vertical="center"/>
    </xf>
    <xf numFmtId="0" fontId="6" fillId="3" borderId="2" xfId="0" applyFont="1" applyFill="1" applyBorder="1">
      <alignment vertical="center"/>
    </xf>
    <xf numFmtId="0" fontId="6" fillId="3" borderId="7" xfId="0" applyFont="1" applyFill="1" applyBorder="1">
      <alignment vertical="center"/>
    </xf>
    <xf numFmtId="0" fontId="9" fillId="3" borderId="7" xfId="0" applyFont="1" applyFill="1" applyBorder="1">
      <alignment vertical="center"/>
    </xf>
    <xf numFmtId="0" fontId="6" fillId="3" borderId="16" xfId="0" applyFont="1" applyFill="1" applyBorder="1">
      <alignment vertical="center"/>
    </xf>
    <xf numFmtId="0" fontId="4" fillId="0" borderId="2" xfId="0" applyFont="1" applyBorder="1" applyProtection="1">
      <alignment vertical="center"/>
      <protection locked="0"/>
    </xf>
    <xf numFmtId="0" fontId="4" fillId="0" borderId="7" xfId="0" applyFont="1" applyBorder="1" applyProtection="1">
      <alignment vertical="center"/>
      <protection locked="0"/>
    </xf>
    <xf numFmtId="0" fontId="9" fillId="0" borderId="0" xfId="0" applyFont="1" applyAlignment="1" applyProtection="1">
      <alignment vertical="center" wrapText="1"/>
      <protection locked="0"/>
    </xf>
    <xf numFmtId="0" fontId="24" fillId="0" borderId="1" xfId="0" applyFont="1" applyBorder="1" applyAlignment="1" applyProtection="1">
      <alignment vertical="center" wrapText="1"/>
      <protection locked="0"/>
    </xf>
    <xf numFmtId="0" fontId="21" fillId="0" borderId="3" xfId="0" applyFont="1" applyBorder="1" applyProtection="1">
      <alignment vertical="center"/>
      <protection locked="0"/>
    </xf>
    <xf numFmtId="0" fontId="5" fillId="0" borderId="6" xfId="0" applyFont="1" applyBorder="1">
      <alignment vertical="center"/>
    </xf>
    <xf numFmtId="0" fontId="5" fillId="0" borderId="1" xfId="0" applyFont="1" applyBorder="1">
      <alignment vertical="center"/>
    </xf>
    <xf numFmtId="0" fontId="9" fillId="0" borderId="0" xfId="0" applyFont="1" applyAlignment="1">
      <alignment vertical="center" wrapText="1"/>
    </xf>
    <xf numFmtId="0" fontId="9" fillId="0" borderId="6" xfId="0" applyFont="1" applyBorder="1" applyAlignment="1">
      <alignment vertical="center" wrapText="1"/>
    </xf>
    <xf numFmtId="0" fontId="9" fillId="0" borderId="0" xfId="0" applyFont="1" applyAlignment="1">
      <alignment vertical="center"/>
    </xf>
    <xf numFmtId="0" fontId="9" fillId="0" borderId="19" xfId="0" applyFont="1" applyBorder="1" applyAlignment="1">
      <alignment vertical="center"/>
    </xf>
    <xf numFmtId="0" fontId="27" fillId="0" borderId="19" xfId="0" applyFont="1" applyBorder="1">
      <alignment vertical="center"/>
    </xf>
    <xf numFmtId="0" fontId="30" fillId="0" borderId="1" xfId="0" applyFont="1" applyBorder="1">
      <alignment vertical="center"/>
    </xf>
    <xf numFmtId="0" fontId="5" fillId="0" borderId="7" xfId="0" applyFont="1" applyBorder="1" applyAlignment="1">
      <alignment horizontal="right" vertical="center"/>
    </xf>
    <xf numFmtId="0" fontId="33" fillId="0" borderId="0" xfId="0" applyFont="1">
      <alignment vertical="center"/>
    </xf>
    <xf numFmtId="0" fontId="28" fillId="0" borderId="0" xfId="0" applyFont="1" applyAlignment="1">
      <alignment horizontal="center" vertical="center"/>
    </xf>
    <xf numFmtId="0" fontId="28" fillId="0" borderId="6" xfId="0" applyFont="1" applyBorder="1" applyAlignment="1">
      <alignment horizontal="center" vertical="center"/>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18" fillId="0" borderId="3" xfId="2" applyFont="1" applyBorder="1" applyAlignment="1">
      <alignment horizontal="left" vertical="center" wrapText="1"/>
    </xf>
    <xf numFmtId="0" fontId="18" fillId="0" borderId="4" xfId="2" applyFont="1" applyBorder="1" applyAlignment="1">
      <alignment horizontal="left" vertical="center" wrapText="1"/>
    </xf>
    <xf numFmtId="0" fontId="18" fillId="0" borderId="18" xfId="2" applyFont="1" applyBorder="1" applyAlignment="1">
      <alignment horizontal="left" vertical="center" wrapText="1"/>
    </xf>
    <xf numFmtId="0" fontId="18" fillId="0" borderId="1" xfId="2" applyFont="1" applyBorder="1" applyAlignment="1">
      <alignment horizontal="left" vertical="center" wrapText="1"/>
    </xf>
    <xf numFmtId="0" fontId="18" fillId="0" borderId="0" xfId="2" applyFont="1" applyBorder="1" applyAlignment="1">
      <alignment horizontal="left" vertical="center" wrapText="1"/>
    </xf>
    <xf numFmtId="0" fontId="18" fillId="0" borderId="15" xfId="2" applyFont="1" applyBorder="1" applyAlignment="1">
      <alignment horizontal="left" vertical="center" wrapText="1"/>
    </xf>
    <xf numFmtId="0" fontId="6" fillId="3" borderId="0" xfId="0" applyFont="1" applyFill="1" applyAlignment="1">
      <alignment horizontal="center" vertical="center"/>
    </xf>
    <xf numFmtId="0" fontId="6" fillId="3" borderId="10" xfId="0" applyFont="1" applyFill="1" applyBorder="1" applyAlignment="1">
      <alignment horizontal="center" vertical="center"/>
    </xf>
    <xf numFmtId="0" fontId="6" fillId="3" borderId="17"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12" fillId="2" borderId="7" xfId="0" applyFont="1" applyFill="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9" fillId="0" borderId="4" xfId="0" applyFont="1" applyBorder="1" applyAlignment="1">
      <alignment horizontal="center" vertical="center"/>
    </xf>
    <xf numFmtId="0" fontId="9" fillId="0" borderId="4" xfId="0" applyFont="1" applyBorder="1" applyAlignment="1">
      <alignment horizontal="left" vertical="center"/>
    </xf>
    <xf numFmtId="0" fontId="11" fillId="0" borderId="0" xfId="0" applyFont="1" applyAlignment="1" applyProtection="1">
      <alignment horizontal="center" vertical="center"/>
      <protection locked="0"/>
    </xf>
    <xf numFmtId="0" fontId="11" fillId="0" borderId="0" xfId="0" applyFont="1" applyAlignment="1">
      <alignment horizontal="right"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20" fillId="3" borderId="0" xfId="0" applyFont="1" applyFill="1" applyAlignment="1">
      <alignment horizontal="center" vertical="center"/>
    </xf>
    <xf numFmtId="0" fontId="21" fillId="0" borderId="12" xfId="0" applyFont="1" applyBorder="1" applyAlignment="1">
      <alignment horizontal="center" vertical="center"/>
    </xf>
    <xf numFmtId="0" fontId="23" fillId="0" borderId="11" xfId="0" applyFont="1" applyBorder="1" applyAlignment="1" applyProtection="1">
      <alignment horizontal="center" vertical="center"/>
      <protection locked="0"/>
    </xf>
    <xf numFmtId="0" fontId="15" fillId="0" borderId="0" xfId="0" applyFont="1" applyAlignment="1">
      <alignment horizontal="center" vertical="center"/>
    </xf>
    <xf numFmtId="0" fontId="5" fillId="0" borderId="1" xfId="0" applyFont="1" applyBorder="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right" vertical="center"/>
    </xf>
    <xf numFmtId="0" fontId="5" fillId="0" borderId="7" xfId="0" applyFont="1" applyBorder="1" applyAlignment="1">
      <alignment horizontal="right" vertical="center"/>
    </xf>
    <xf numFmtId="0" fontId="14" fillId="0" borderId="0" xfId="0" applyFont="1" applyAlignment="1" applyProtection="1">
      <alignment horizontal="center" vertical="center"/>
      <protection locked="0"/>
    </xf>
    <xf numFmtId="38" fontId="12" fillId="0" borderId="7" xfId="1" applyFont="1" applyBorder="1" applyAlignment="1" applyProtection="1">
      <alignment horizontal="center" vertical="center"/>
      <protection locked="0"/>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6" xfId="0" applyFont="1" applyFill="1" applyBorder="1" applyAlignment="1">
      <alignment horizontal="center" vertical="center"/>
    </xf>
    <xf numFmtId="0" fontId="9" fillId="3" borderId="10" xfId="0" applyFont="1" applyFill="1" applyBorder="1" applyAlignment="1">
      <alignment horizontal="center" vertical="center"/>
    </xf>
    <xf numFmtId="0" fontId="19" fillId="2" borderId="7"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13" fillId="3" borderId="21" xfId="0" applyFont="1" applyFill="1" applyBorder="1" applyAlignment="1">
      <alignment horizontal="center" vertical="center" textRotation="255"/>
    </xf>
    <xf numFmtId="0" fontId="13" fillId="3" borderId="23" xfId="0" applyFont="1" applyFill="1" applyBorder="1" applyAlignment="1">
      <alignment horizontal="center" vertical="center" textRotation="255"/>
    </xf>
    <xf numFmtId="0" fontId="13" fillId="3" borderId="24" xfId="0" applyFont="1" applyFill="1" applyBorder="1" applyAlignment="1">
      <alignment horizontal="center" vertical="center" textRotation="255"/>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25" fillId="0" borderId="0" xfId="0" applyFont="1" applyAlignment="1">
      <alignment horizontal="center" vertical="center"/>
    </xf>
    <xf numFmtId="0" fontId="29" fillId="0" borderId="0" xfId="0" applyFont="1" applyAlignment="1">
      <alignment horizontal="center"/>
    </xf>
    <xf numFmtId="0" fontId="29" fillId="0" borderId="7" xfId="0" applyFont="1" applyBorder="1" applyAlignment="1">
      <alignment horizont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18" xfId="0" applyFont="1" applyBorder="1" applyAlignment="1">
      <alignment horizontal="left" vertical="center"/>
    </xf>
    <xf numFmtId="0" fontId="5" fillId="0" borderId="0" xfId="0" applyFont="1" applyAlignment="1" applyProtection="1">
      <alignment horizontal="center" vertical="center"/>
      <protection locked="0"/>
    </xf>
    <xf numFmtId="0" fontId="9" fillId="0" borderId="7" xfId="0" applyFont="1" applyBorder="1" applyAlignment="1">
      <alignment horizontal="center" vertical="center"/>
    </xf>
    <xf numFmtId="0" fontId="35" fillId="0" borderId="0" xfId="0" applyFont="1" applyAlignment="1" applyProtection="1">
      <alignment horizontal="center" vertical="center"/>
      <protection locked="0"/>
    </xf>
    <xf numFmtId="0" fontId="34" fillId="2" borderId="7" xfId="0" applyFont="1" applyFill="1" applyBorder="1" applyAlignment="1" applyProtection="1">
      <alignment horizontal="center" vertical="center"/>
      <protection locked="0"/>
    </xf>
    <xf numFmtId="0" fontId="34" fillId="2" borderId="0" xfId="0" applyFont="1" applyFill="1" applyAlignment="1" applyProtection="1">
      <alignment horizontal="center" vertical="center"/>
      <protection locked="0"/>
    </xf>
    <xf numFmtId="0" fontId="33" fillId="2" borderId="7" xfId="0" applyFont="1" applyFill="1" applyBorder="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10"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7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fmlaLink="C34" lockText="1" noThreeD="1"/>
</file>

<file path=xl/ctrlProps/ctrlProp106.xml><?xml version="1.0" encoding="utf-8"?>
<formControlPr xmlns="http://schemas.microsoft.com/office/spreadsheetml/2009/9/main" objectType="CheckBox" fmlaLink="C35"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fmlaLink="C47" lockText="1" noThreeD="1"/>
</file>

<file path=xl/ctrlProps/ctrlProp109.xml><?xml version="1.0" encoding="utf-8"?>
<formControlPr xmlns="http://schemas.microsoft.com/office/spreadsheetml/2009/9/main" objectType="CheckBox" fmlaLink="C48"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fmlaLink="C50" lockText="1" noThreeD="1"/>
</file>

<file path=xl/ctrlProps/ctrlProp111.xml><?xml version="1.0" encoding="utf-8"?>
<formControlPr xmlns="http://schemas.microsoft.com/office/spreadsheetml/2009/9/main" objectType="CheckBox" checked="Checked" fmlaLink="C14" lockText="1" noThreeD="1"/>
</file>

<file path=xl/ctrlProps/ctrlProp112.xml><?xml version="1.0" encoding="utf-8"?>
<formControlPr xmlns="http://schemas.microsoft.com/office/spreadsheetml/2009/9/main" objectType="CheckBox" fmlaLink="C15" lockText="1" noThreeD="1"/>
</file>

<file path=xl/ctrlProps/ctrlProp113.xml><?xml version="1.0" encoding="utf-8"?>
<formControlPr xmlns="http://schemas.microsoft.com/office/spreadsheetml/2009/9/main" objectType="CheckBox" fmlaLink="C16" lockText="1" noThreeD="1"/>
</file>

<file path=xl/ctrlProps/ctrlProp114.xml><?xml version="1.0" encoding="utf-8"?>
<formControlPr xmlns="http://schemas.microsoft.com/office/spreadsheetml/2009/9/main" objectType="CheckBox" fmlaLink="C17" lockText="1" noThreeD="1"/>
</file>

<file path=xl/ctrlProps/ctrlProp115.xml><?xml version="1.0" encoding="utf-8"?>
<formControlPr xmlns="http://schemas.microsoft.com/office/spreadsheetml/2009/9/main" objectType="CheckBox" fmlaLink="C43" lockText="1" noThreeD="1"/>
</file>

<file path=xl/ctrlProps/ctrlProp116.xml><?xml version="1.0" encoding="utf-8"?>
<formControlPr xmlns="http://schemas.microsoft.com/office/spreadsheetml/2009/9/main" objectType="CheckBox" fmlaLink="C44" lockText="1" noThreeD="1"/>
</file>

<file path=xl/ctrlProps/ctrlProp117.xml><?xml version="1.0" encoding="utf-8"?>
<formControlPr xmlns="http://schemas.microsoft.com/office/spreadsheetml/2009/9/main" objectType="CheckBox" fmlaLink="C45" lockText="1" noThreeD="1"/>
</file>

<file path=xl/ctrlProps/ctrlProp118.xml><?xml version="1.0" encoding="utf-8"?>
<formControlPr xmlns="http://schemas.microsoft.com/office/spreadsheetml/2009/9/main" objectType="CheckBox" checked="Checked" fmlaLink="C46" lockText="1" noThreeD="1"/>
</file>

<file path=xl/ctrlProps/ctrlProp119.xml><?xml version="1.0" encoding="utf-8"?>
<formControlPr xmlns="http://schemas.microsoft.com/office/spreadsheetml/2009/9/main" objectType="CheckBox" fmlaLink="C49"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C51" lockText="1" noThreeD="1"/>
</file>

<file path=xl/ctrlProps/ctrlProp121.xml><?xml version="1.0" encoding="utf-8"?>
<formControlPr xmlns="http://schemas.microsoft.com/office/spreadsheetml/2009/9/main" objectType="CheckBox" fmlaLink="C52" lockText="1" noThreeD="1"/>
</file>

<file path=xl/ctrlProps/ctrlProp122.xml><?xml version="1.0" encoding="utf-8"?>
<formControlPr xmlns="http://schemas.microsoft.com/office/spreadsheetml/2009/9/main" objectType="CheckBox" fmlaLink="C53" lockText="1" noThreeD="1"/>
</file>

<file path=xl/ctrlProps/ctrlProp123.xml><?xml version="1.0" encoding="utf-8"?>
<formControlPr xmlns="http://schemas.microsoft.com/office/spreadsheetml/2009/9/main" objectType="CheckBox" fmlaLink="C54" lockText="1" noThreeD="1"/>
</file>

<file path=xl/ctrlProps/ctrlProp124.xml><?xml version="1.0" encoding="utf-8"?>
<formControlPr xmlns="http://schemas.microsoft.com/office/spreadsheetml/2009/9/main" objectType="CheckBox" fmlaLink="C57" lockText="1" noThreeD="1"/>
</file>

<file path=xl/ctrlProps/ctrlProp125.xml><?xml version="1.0" encoding="utf-8"?>
<formControlPr xmlns="http://schemas.microsoft.com/office/spreadsheetml/2009/9/main" objectType="CheckBox" checked="Checked" fmlaLink="C58" lockText="1" noThreeD="1"/>
</file>

<file path=xl/ctrlProps/ctrlProp126.xml><?xml version="1.0" encoding="utf-8"?>
<formControlPr xmlns="http://schemas.microsoft.com/office/spreadsheetml/2009/9/main" objectType="CheckBox" fmlaLink="C60" lockText="1" noThreeD="1"/>
</file>

<file path=xl/ctrlProps/ctrlProp127.xml><?xml version="1.0" encoding="utf-8"?>
<formControlPr xmlns="http://schemas.microsoft.com/office/spreadsheetml/2009/9/main" objectType="CheckBox" checked="Checked" fmlaLink="C64" lockText="1" noThreeD="1"/>
</file>

<file path=xl/ctrlProps/ctrlProp128.xml><?xml version="1.0" encoding="utf-8"?>
<formControlPr xmlns="http://schemas.microsoft.com/office/spreadsheetml/2009/9/main" objectType="CheckBox" fmlaLink="I66" lockText="1" noThreeD="1"/>
</file>

<file path=xl/ctrlProps/ctrlProp129.xml><?xml version="1.0" encoding="utf-8"?>
<formControlPr xmlns="http://schemas.microsoft.com/office/spreadsheetml/2009/9/main" objectType="CheckBox" checked="Checked" fmlaLink="C67" lockText="1" noThreeD="1"/>
</file>

<file path=xl/ctrlProps/ctrlProp13.xml><?xml version="1.0" encoding="utf-8"?>
<formControlPr xmlns="http://schemas.microsoft.com/office/spreadsheetml/2009/9/main" objectType="Radio" firstButton="1" fmlaLink="C14" lockText="1" noThreeD="1"/>
</file>

<file path=xl/ctrlProps/ctrlProp130.xml><?xml version="1.0" encoding="utf-8"?>
<formControlPr xmlns="http://schemas.microsoft.com/office/spreadsheetml/2009/9/main" objectType="CheckBox" checked="Checked" fmlaLink="C29" lockText="1" noThreeD="1"/>
</file>

<file path=xl/ctrlProps/ctrlProp131.xml><?xml version="1.0" encoding="utf-8"?>
<formControlPr xmlns="http://schemas.microsoft.com/office/spreadsheetml/2009/9/main" objectType="CheckBox" fmlaLink="C30" lockText="1" noThreeD="1"/>
</file>

<file path=xl/ctrlProps/ctrlProp132.xml><?xml version="1.0" encoding="utf-8"?>
<formControlPr xmlns="http://schemas.microsoft.com/office/spreadsheetml/2009/9/main" objectType="CheckBox" fmlaLink="C31" lockText="1" noThreeD="1"/>
</file>

<file path=xl/ctrlProps/ctrlProp133.xml><?xml version="1.0" encoding="utf-8"?>
<formControlPr xmlns="http://schemas.microsoft.com/office/spreadsheetml/2009/9/main" objectType="CheckBox" fmlaLink="D31" lockText="1" noThreeD="1"/>
</file>

<file path=xl/ctrlProps/ctrlProp134.xml><?xml version="1.0" encoding="utf-8"?>
<formControlPr xmlns="http://schemas.microsoft.com/office/spreadsheetml/2009/9/main" objectType="CheckBox" fmlaLink="C21" noThreeD="1"/>
</file>

<file path=xl/ctrlProps/ctrlProp135.xml><?xml version="1.0" encoding="utf-8"?>
<formControlPr xmlns="http://schemas.microsoft.com/office/spreadsheetml/2009/9/main" objectType="CheckBox" fmlaLink="C22" lockText="1" noThreeD="1"/>
</file>

<file path=xl/ctrlProps/ctrlProp136.xml><?xml version="1.0" encoding="utf-8"?>
<formControlPr xmlns="http://schemas.microsoft.com/office/spreadsheetml/2009/9/main" objectType="CheckBox" fmlaLink="C23" lockText="1" noThreeD="1"/>
</file>

<file path=xl/ctrlProps/ctrlProp137.xml><?xml version="1.0" encoding="utf-8"?>
<formControlPr xmlns="http://schemas.microsoft.com/office/spreadsheetml/2009/9/main" objectType="CheckBox" checked="Checked" fmlaLink="C24" lockText="1" noThreeD="1"/>
</file>

<file path=xl/ctrlProps/ctrlProp138.xml><?xml version="1.0" encoding="utf-8"?>
<formControlPr xmlns="http://schemas.microsoft.com/office/spreadsheetml/2009/9/main" objectType="CheckBox" checked="Checked" fmlaLink="D25" lockText="1" noThreeD="1"/>
</file>

<file path=xl/ctrlProps/ctrlProp139.xml><?xml version="1.0" encoding="utf-8"?>
<formControlPr xmlns="http://schemas.microsoft.com/office/spreadsheetml/2009/9/main" objectType="CheckBox" fmlaLink="D26"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CheckBox" fmlaLink="C27" lockText="1" noThreeD="1"/>
</file>

<file path=xl/ctrlProps/ctrlProp141.xml><?xml version="1.0" encoding="utf-8"?>
<formControlPr xmlns="http://schemas.microsoft.com/office/spreadsheetml/2009/9/main" objectType="CheckBox" fmlaLink="C66"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fmlaLink="C34" lockText="1" noThreeD="1"/>
</file>

<file path=xl/ctrlProps/ctrlProp154.xml><?xml version="1.0" encoding="utf-8"?>
<formControlPr xmlns="http://schemas.microsoft.com/office/spreadsheetml/2009/9/main" objectType="CheckBox" fmlaLink="C35"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checked="Checked" fmlaLink="C47" lockText="1" noThreeD="1"/>
</file>

<file path=xl/ctrlProps/ctrlProp157.xml><?xml version="1.0" encoding="utf-8"?>
<formControlPr xmlns="http://schemas.microsoft.com/office/spreadsheetml/2009/9/main" objectType="CheckBox" fmlaLink="C48" lockText="1" noThreeD="1"/>
</file>

<file path=xl/ctrlProps/ctrlProp158.xml><?xml version="1.0" encoding="utf-8"?>
<formControlPr xmlns="http://schemas.microsoft.com/office/spreadsheetml/2009/9/main" objectType="CheckBox" fmlaLink="C50" lockText="1" noThreeD="1"/>
</file>

<file path=xl/ctrlProps/ctrlProp159.xml><?xml version="1.0" encoding="utf-8"?>
<formControlPr xmlns="http://schemas.microsoft.com/office/spreadsheetml/2009/9/main" objectType="CheckBox" fmlaLink="C14"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CheckBox" checked="Checked" fmlaLink="C15" lockText="1" noThreeD="1"/>
</file>

<file path=xl/ctrlProps/ctrlProp161.xml><?xml version="1.0" encoding="utf-8"?>
<formControlPr xmlns="http://schemas.microsoft.com/office/spreadsheetml/2009/9/main" objectType="CheckBox" fmlaLink="C16" lockText="1" noThreeD="1"/>
</file>

<file path=xl/ctrlProps/ctrlProp162.xml><?xml version="1.0" encoding="utf-8"?>
<formControlPr xmlns="http://schemas.microsoft.com/office/spreadsheetml/2009/9/main" objectType="CheckBox" fmlaLink="C17" lockText="1" noThreeD="1"/>
</file>

<file path=xl/ctrlProps/ctrlProp163.xml><?xml version="1.0" encoding="utf-8"?>
<formControlPr xmlns="http://schemas.microsoft.com/office/spreadsheetml/2009/9/main" objectType="CheckBox" checked="Checked" fmlaLink="C43" lockText="1" noThreeD="1"/>
</file>

<file path=xl/ctrlProps/ctrlProp164.xml><?xml version="1.0" encoding="utf-8"?>
<formControlPr xmlns="http://schemas.microsoft.com/office/spreadsheetml/2009/9/main" objectType="CheckBox" checked="Checked" fmlaLink="C44" lockText="1" noThreeD="1"/>
</file>

<file path=xl/ctrlProps/ctrlProp165.xml><?xml version="1.0" encoding="utf-8"?>
<formControlPr xmlns="http://schemas.microsoft.com/office/spreadsheetml/2009/9/main" objectType="CheckBox" fmlaLink="C45" lockText="1" noThreeD="1"/>
</file>

<file path=xl/ctrlProps/ctrlProp166.xml><?xml version="1.0" encoding="utf-8"?>
<formControlPr xmlns="http://schemas.microsoft.com/office/spreadsheetml/2009/9/main" objectType="CheckBox" fmlaLink="C46" lockText="1" noThreeD="1"/>
</file>

<file path=xl/ctrlProps/ctrlProp167.xml><?xml version="1.0" encoding="utf-8"?>
<formControlPr xmlns="http://schemas.microsoft.com/office/spreadsheetml/2009/9/main" objectType="CheckBox" fmlaLink="C49" lockText="1" noThreeD="1"/>
</file>

<file path=xl/ctrlProps/ctrlProp168.xml><?xml version="1.0" encoding="utf-8"?>
<formControlPr xmlns="http://schemas.microsoft.com/office/spreadsheetml/2009/9/main" objectType="CheckBox" fmlaLink="C51" lockText="1" noThreeD="1"/>
</file>

<file path=xl/ctrlProps/ctrlProp169.xml><?xml version="1.0" encoding="utf-8"?>
<formControlPr xmlns="http://schemas.microsoft.com/office/spreadsheetml/2009/9/main" objectType="CheckBox" fmlaLink="C52"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CheckBox" fmlaLink="C53" lockText="1" noThreeD="1"/>
</file>

<file path=xl/ctrlProps/ctrlProp171.xml><?xml version="1.0" encoding="utf-8"?>
<formControlPr xmlns="http://schemas.microsoft.com/office/spreadsheetml/2009/9/main" objectType="CheckBox" fmlaLink="C54" lockText="1" noThreeD="1"/>
</file>

<file path=xl/ctrlProps/ctrlProp172.xml><?xml version="1.0" encoding="utf-8"?>
<formControlPr xmlns="http://schemas.microsoft.com/office/spreadsheetml/2009/9/main" objectType="CheckBox" fmlaLink="C57" lockText="1" noThreeD="1"/>
</file>

<file path=xl/ctrlProps/ctrlProp173.xml><?xml version="1.0" encoding="utf-8"?>
<formControlPr xmlns="http://schemas.microsoft.com/office/spreadsheetml/2009/9/main" objectType="CheckBox" checked="Checked" fmlaLink="C58" lockText="1" noThreeD="1"/>
</file>

<file path=xl/ctrlProps/ctrlProp174.xml><?xml version="1.0" encoding="utf-8"?>
<formControlPr xmlns="http://schemas.microsoft.com/office/spreadsheetml/2009/9/main" objectType="CheckBox" fmlaLink="C60" lockText="1" noThreeD="1"/>
</file>

<file path=xl/ctrlProps/ctrlProp175.xml><?xml version="1.0" encoding="utf-8"?>
<formControlPr xmlns="http://schemas.microsoft.com/office/spreadsheetml/2009/9/main" objectType="CheckBox" checked="Checked" fmlaLink="C64" lockText="1" noThreeD="1"/>
</file>

<file path=xl/ctrlProps/ctrlProp176.xml><?xml version="1.0" encoding="utf-8"?>
<formControlPr xmlns="http://schemas.microsoft.com/office/spreadsheetml/2009/9/main" objectType="CheckBox" fmlaLink="I66" lockText="1" noThreeD="1"/>
</file>

<file path=xl/ctrlProps/ctrlProp177.xml><?xml version="1.0" encoding="utf-8"?>
<formControlPr xmlns="http://schemas.microsoft.com/office/spreadsheetml/2009/9/main" objectType="CheckBox" checked="Checked" fmlaLink="C67" lockText="1" noThreeD="1"/>
</file>

<file path=xl/ctrlProps/ctrlProp178.xml><?xml version="1.0" encoding="utf-8"?>
<formControlPr xmlns="http://schemas.microsoft.com/office/spreadsheetml/2009/9/main" objectType="CheckBox" checked="Checked" fmlaLink="C29" lockText="1" noThreeD="1"/>
</file>

<file path=xl/ctrlProps/ctrlProp179.xml><?xml version="1.0" encoding="utf-8"?>
<formControlPr xmlns="http://schemas.microsoft.com/office/spreadsheetml/2009/9/main" objectType="CheckBox" fmlaLink="C30" lockText="1" noThreeD="1"/>
</file>

<file path=xl/ctrlProps/ctrlProp18.xml><?xml version="1.0" encoding="utf-8"?>
<formControlPr xmlns="http://schemas.microsoft.com/office/spreadsheetml/2009/9/main" objectType="Radio" firstButton="1" fmlaLink="C21" lockText="1" noThreeD="1"/>
</file>

<file path=xl/ctrlProps/ctrlProp180.xml><?xml version="1.0" encoding="utf-8"?>
<formControlPr xmlns="http://schemas.microsoft.com/office/spreadsheetml/2009/9/main" objectType="CheckBox" fmlaLink="C31" lockText="1" noThreeD="1"/>
</file>

<file path=xl/ctrlProps/ctrlProp181.xml><?xml version="1.0" encoding="utf-8"?>
<formControlPr xmlns="http://schemas.microsoft.com/office/spreadsheetml/2009/9/main" objectType="CheckBox" fmlaLink="D31" lockText="1" noThreeD="1"/>
</file>

<file path=xl/ctrlProps/ctrlProp182.xml><?xml version="1.0" encoding="utf-8"?>
<formControlPr xmlns="http://schemas.microsoft.com/office/spreadsheetml/2009/9/main" objectType="CheckBox" checked="Checked" fmlaLink="C21" noThreeD="1"/>
</file>

<file path=xl/ctrlProps/ctrlProp183.xml><?xml version="1.0" encoding="utf-8"?>
<formControlPr xmlns="http://schemas.microsoft.com/office/spreadsheetml/2009/9/main" objectType="CheckBox" fmlaLink="C22" lockText="1" noThreeD="1"/>
</file>

<file path=xl/ctrlProps/ctrlProp184.xml><?xml version="1.0" encoding="utf-8"?>
<formControlPr xmlns="http://schemas.microsoft.com/office/spreadsheetml/2009/9/main" objectType="CheckBox" fmlaLink="C23" lockText="1" noThreeD="1"/>
</file>

<file path=xl/ctrlProps/ctrlProp185.xml><?xml version="1.0" encoding="utf-8"?>
<formControlPr xmlns="http://schemas.microsoft.com/office/spreadsheetml/2009/9/main" objectType="CheckBox" fmlaLink="C24" lockText="1" noThreeD="1"/>
</file>

<file path=xl/ctrlProps/ctrlProp186.xml><?xml version="1.0" encoding="utf-8"?>
<formControlPr xmlns="http://schemas.microsoft.com/office/spreadsheetml/2009/9/main" objectType="CheckBox" fmlaLink="D25" lockText="1" noThreeD="1"/>
</file>

<file path=xl/ctrlProps/ctrlProp187.xml><?xml version="1.0" encoding="utf-8"?>
<formControlPr xmlns="http://schemas.microsoft.com/office/spreadsheetml/2009/9/main" objectType="CheckBox" fmlaLink="D26" lockText="1" noThreeD="1"/>
</file>

<file path=xl/ctrlProps/ctrlProp188.xml><?xml version="1.0" encoding="utf-8"?>
<formControlPr xmlns="http://schemas.microsoft.com/office/spreadsheetml/2009/9/main" objectType="CheckBox" fmlaLink="C27" lockText="1" noThreeD="1"/>
</file>

<file path=xl/ctrlProps/ctrlProp189.xml><?xml version="1.0" encoding="utf-8"?>
<formControlPr xmlns="http://schemas.microsoft.com/office/spreadsheetml/2009/9/main" objectType="CheckBox" fmlaLink="C66"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fmlaLink="C34" lockText="1" noThreeD="1"/>
</file>

<file path=xl/ctrlProps/ctrlProp202.xml><?xml version="1.0" encoding="utf-8"?>
<formControlPr xmlns="http://schemas.microsoft.com/office/spreadsheetml/2009/9/main" objectType="CheckBox" fmlaLink="C35"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fmlaLink="C47" lockText="1" noThreeD="1"/>
</file>

<file path=xl/ctrlProps/ctrlProp205.xml><?xml version="1.0" encoding="utf-8"?>
<formControlPr xmlns="http://schemas.microsoft.com/office/spreadsheetml/2009/9/main" objectType="CheckBox" fmlaLink="C48" lockText="1" noThreeD="1"/>
</file>

<file path=xl/ctrlProps/ctrlProp206.xml><?xml version="1.0" encoding="utf-8"?>
<formControlPr xmlns="http://schemas.microsoft.com/office/spreadsheetml/2009/9/main" objectType="CheckBox" fmlaLink="C50" lockText="1" noThreeD="1"/>
</file>

<file path=xl/ctrlProps/ctrlProp207.xml><?xml version="1.0" encoding="utf-8"?>
<formControlPr xmlns="http://schemas.microsoft.com/office/spreadsheetml/2009/9/main" objectType="CheckBox" checked="Checked" fmlaLink="C14" lockText="1" noThreeD="1"/>
</file>

<file path=xl/ctrlProps/ctrlProp208.xml><?xml version="1.0" encoding="utf-8"?>
<formControlPr xmlns="http://schemas.microsoft.com/office/spreadsheetml/2009/9/main" objectType="CheckBox" fmlaLink="C15" lockText="1" noThreeD="1"/>
</file>

<file path=xl/ctrlProps/ctrlProp209.xml><?xml version="1.0" encoding="utf-8"?>
<formControlPr xmlns="http://schemas.microsoft.com/office/spreadsheetml/2009/9/main" objectType="CheckBox" fmlaLink="C16"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CheckBox" fmlaLink="C17" lockText="1" noThreeD="1"/>
</file>

<file path=xl/ctrlProps/ctrlProp211.xml><?xml version="1.0" encoding="utf-8"?>
<formControlPr xmlns="http://schemas.microsoft.com/office/spreadsheetml/2009/9/main" objectType="CheckBox" checked="Checked" fmlaLink="C43" lockText="1" noThreeD="1"/>
</file>

<file path=xl/ctrlProps/ctrlProp212.xml><?xml version="1.0" encoding="utf-8"?>
<formControlPr xmlns="http://schemas.microsoft.com/office/spreadsheetml/2009/9/main" objectType="CheckBox" fmlaLink="C44" lockText="1" noThreeD="1"/>
</file>

<file path=xl/ctrlProps/ctrlProp213.xml><?xml version="1.0" encoding="utf-8"?>
<formControlPr xmlns="http://schemas.microsoft.com/office/spreadsheetml/2009/9/main" objectType="CheckBox" checked="Checked" fmlaLink="C45" lockText="1" noThreeD="1"/>
</file>

<file path=xl/ctrlProps/ctrlProp214.xml><?xml version="1.0" encoding="utf-8"?>
<formControlPr xmlns="http://schemas.microsoft.com/office/spreadsheetml/2009/9/main" objectType="CheckBox" fmlaLink="C46" lockText="1" noThreeD="1"/>
</file>

<file path=xl/ctrlProps/ctrlProp215.xml><?xml version="1.0" encoding="utf-8"?>
<formControlPr xmlns="http://schemas.microsoft.com/office/spreadsheetml/2009/9/main" objectType="CheckBox" fmlaLink="C49" lockText="1" noThreeD="1"/>
</file>

<file path=xl/ctrlProps/ctrlProp216.xml><?xml version="1.0" encoding="utf-8"?>
<formControlPr xmlns="http://schemas.microsoft.com/office/spreadsheetml/2009/9/main" objectType="CheckBox" fmlaLink="C51" lockText="1" noThreeD="1"/>
</file>

<file path=xl/ctrlProps/ctrlProp217.xml><?xml version="1.0" encoding="utf-8"?>
<formControlPr xmlns="http://schemas.microsoft.com/office/spreadsheetml/2009/9/main" objectType="CheckBox" fmlaLink="C52" lockText="1" noThreeD="1"/>
</file>

<file path=xl/ctrlProps/ctrlProp218.xml><?xml version="1.0" encoding="utf-8"?>
<formControlPr xmlns="http://schemas.microsoft.com/office/spreadsheetml/2009/9/main" objectType="CheckBox" fmlaLink="C53" lockText="1" noThreeD="1"/>
</file>

<file path=xl/ctrlProps/ctrlProp219.xml><?xml version="1.0" encoding="utf-8"?>
<formControlPr xmlns="http://schemas.microsoft.com/office/spreadsheetml/2009/9/main" objectType="CheckBox" fmlaLink="C54"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CheckBox" checked="Checked" fmlaLink="C57" lockText="1" noThreeD="1"/>
</file>

<file path=xl/ctrlProps/ctrlProp221.xml><?xml version="1.0" encoding="utf-8"?>
<formControlPr xmlns="http://schemas.microsoft.com/office/spreadsheetml/2009/9/main" objectType="CheckBox" fmlaLink="C58" lockText="1" noThreeD="1"/>
</file>

<file path=xl/ctrlProps/ctrlProp222.xml><?xml version="1.0" encoding="utf-8"?>
<formControlPr xmlns="http://schemas.microsoft.com/office/spreadsheetml/2009/9/main" objectType="CheckBox" fmlaLink="C60" lockText="1" noThreeD="1"/>
</file>

<file path=xl/ctrlProps/ctrlProp223.xml><?xml version="1.0" encoding="utf-8"?>
<formControlPr xmlns="http://schemas.microsoft.com/office/spreadsheetml/2009/9/main" objectType="CheckBox" checked="Checked" fmlaLink="C64" lockText="1" noThreeD="1"/>
</file>

<file path=xl/ctrlProps/ctrlProp224.xml><?xml version="1.0" encoding="utf-8"?>
<formControlPr xmlns="http://schemas.microsoft.com/office/spreadsheetml/2009/9/main" objectType="CheckBox" fmlaLink="I66" lockText="1" noThreeD="1"/>
</file>

<file path=xl/ctrlProps/ctrlProp225.xml><?xml version="1.0" encoding="utf-8"?>
<formControlPr xmlns="http://schemas.microsoft.com/office/spreadsheetml/2009/9/main" objectType="CheckBox" checked="Checked" fmlaLink="C67" lockText="1" noThreeD="1"/>
</file>

<file path=xl/ctrlProps/ctrlProp226.xml><?xml version="1.0" encoding="utf-8"?>
<formControlPr xmlns="http://schemas.microsoft.com/office/spreadsheetml/2009/9/main" objectType="CheckBox" checked="Checked" fmlaLink="C29" lockText="1" noThreeD="1"/>
</file>

<file path=xl/ctrlProps/ctrlProp227.xml><?xml version="1.0" encoding="utf-8"?>
<formControlPr xmlns="http://schemas.microsoft.com/office/spreadsheetml/2009/9/main" objectType="CheckBox" fmlaLink="C30" lockText="1" noThreeD="1"/>
</file>

<file path=xl/ctrlProps/ctrlProp228.xml><?xml version="1.0" encoding="utf-8"?>
<formControlPr xmlns="http://schemas.microsoft.com/office/spreadsheetml/2009/9/main" objectType="CheckBox" fmlaLink="C31" lockText="1" noThreeD="1"/>
</file>

<file path=xl/ctrlProps/ctrlProp229.xml><?xml version="1.0" encoding="utf-8"?>
<formControlPr xmlns="http://schemas.microsoft.com/office/spreadsheetml/2009/9/main" objectType="CheckBox" fmlaLink="D31" lockText="1" noThreeD="1"/>
</file>

<file path=xl/ctrlProps/ctrlProp23.xml><?xml version="1.0" encoding="utf-8"?>
<formControlPr xmlns="http://schemas.microsoft.com/office/spreadsheetml/2009/9/main" objectType="Radio" firstButton="1" fmlaLink="D25" lockText="1" noThreeD="1"/>
</file>

<file path=xl/ctrlProps/ctrlProp230.xml><?xml version="1.0" encoding="utf-8"?>
<formControlPr xmlns="http://schemas.microsoft.com/office/spreadsheetml/2009/9/main" objectType="CheckBox" fmlaLink="C21" noThreeD="1"/>
</file>

<file path=xl/ctrlProps/ctrlProp231.xml><?xml version="1.0" encoding="utf-8"?>
<formControlPr xmlns="http://schemas.microsoft.com/office/spreadsheetml/2009/9/main" objectType="CheckBox" fmlaLink="C22" lockText="1" noThreeD="1"/>
</file>

<file path=xl/ctrlProps/ctrlProp232.xml><?xml version="1.0" encoding="utf-8"?>
<formControlPr xmlns="http://schemas.microsoft.com/office/spreadsheetml/2009/9/main" objectType="CheckBox" checked="Checked" fmlaLink="C23" lockText="1" noThreeD="1"/>
</file>

<file path=xl/ctrlProps/ctrlProp233.xml><?xml version="1.0" encoding="utf-8"?>
<formControlPr xmlns="http://schemas.microsoft.com/office/spreadsheetml/2009/9/main" objectType="CheckBox" fmlaLink="C24" lockText="1" noThreeD="1"/>
</file>

<file path=xl/ctrlProps/ctrlProp234.xml><?xml version="1.0" encoding="utf-8"?>
<formControlPr xmlns="http://schemas.microsoft.com/office/spreadsheetml/2009/9/main" objectType="CheckBox" fmlaLink="D25" lockText="1" noThreeD="1"/>
</file>

<file path=xl/ctrlProps/ctrlProp235.xml><?xml version="1.0" encoding="utf-8"?>
<formControlPr xmlns="http://schemas.microsoft.com/office/spreadsheetml/2009/9/main" objectType="CheckBox" fmlaLink="D26" lockText="1" noThreeD="1"/>
</file>

<file path=xl/ctrlProps/ctrlProp236.xml><?xml version="1.0" encoding="utf-8"?>
<formControlPr xmlns="http://schemas.microsoft.com/office/spreadsheetml/2009/9/main" objectType="CheckBox" fmlaLink="C27" lockText="1" noThreeD="1"/>
</file>

<file path=xl/ctrlProps/ctrlProp237.xml><?xml version="1.0" encoding="utf-8"?>
<formControlPr xmlns="http://schemas.microsoft.com/office/spreadsheetml/2009/9/main" objectType="CheckBox" fmlaLink="C66"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fmlaLink="C34"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CheckBox" fmlaLink="C35"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fmlaLink="C47" lockText="1" noThreeD="1"/>
</file>

<file path=xl/ctrlProps/ctrlProp253.xml><?xml version="1.0" encoding="utf-8"?>
<formControlPr xmlns="http://schemas.microsoft.com/office/spreadsheetml/2009/9/main" objectType="CheckBox" fmlaLink="C48" lockText="1" noThreeD="1"/>
</file>

<file path=xl/ctrlProps/ctrlProp254.xml><?xml version="1.0" encoding="utf-8"?>
<formControlPr xmlns="http://schemas.microsoft.com/office/spreadsheetml/2009/9/main" objectType="CheckBox" fmlaLink="C50" lockText="1" noThreeD="1"/>
</file>

<file path=xl/ctrlProps/ctrlProp255.xml><?xml version="1.0" encoding="utf-8"?>
<formControlPr xmlns="http://schemas.microsoft.com/office/spreadsheetml/2009/9/main" objectType="CheckBox" checked="Checked" fmlaLink="C14" lockText="1" noThreeD="1"/>
</file>

<file path=xl/ctrlProps/ctrlProp256.xml><?xml version="1.0" encoding="utf-8"?>
<formControlPr xmlns="http://schemas.microsoft.com/office/spreadsheetml/2009/9/main" objectType="CheckBox" fmlaLink="C15" lockText="1" noThreeD="1"/>
</file>

<file path=xl/ctrlProps/ctrlProp257.xml><?xml version="1.0" encoding="utf-8"?>
<formControlPr xmlns="http://schemas.microsoft.com/office/spreadsheetml/2009/9/main" objectType="CheckBox" fmlaLink="C16" lockText="1" noThreeD="1"/>
</file>

<file path=xl/ctrlProps/ctrlProp258.xml><?xml version="1.0" encoding="utf-8"?>
<formControlPr xmlns="http://schemas.microsoft.com/office/spreadsheetml/2009/9/main" objectType="CheckBox" fmlaLink="C17" lockText="1" noThreeD="1"/>
</file>

<file path=xl/ctrlProps/ctrlProp259.xml><?xml version="1.0" encoding="utf-8"?>
<formControlPr xmlns="http://schemas.microsoft.com/office/spreadsheetml/2009/9/main" objectType="CheckBox" fmlaLink="C43"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CheckBox" fmlaLink="C44" lockText="1" noThreeD="1"/>
</file>

<file path=xl/ctrlProps/ctrlProp261.xml><?xml version="1.0" encoding="utf-8"?>
<formControlPr xmlns="http://schemas.microsoft.com/office/spreadsheetml/2009/9/main" objectType="CheckBox" fmlaLink="C45" lockText="1" noThreeD="1"/>
</file>

<file path=xl/ctrlProps/ctrlProp262.xml><?xml version="1.0" encoding="utf-8"?>
<formControlPr xmlns="http://schemas.microsoft.com/office/spreadsheetml/2009/9/main" objectType="CheckBox" fmlaLink="C46" lockText="1" noThreeD="1"/>
</file>

<file path=xl/ctrlProps/ctrlProp263.xml><?xml version="1.0" encoding="utf-8"?>
<formControlPr xmlns="http://schemas.microsoft.com/office/spreadsheetml/2009/9/main" objectType="CheckBox" fmlaLink="C49" lockText="1" noThreeD="1"/>
</file>

<file path=xl/ctrlProps/ctrlProp264.xml><?xml version="1.0" encoding="utf-8"?>
<formControlPr xmlns="http://schemas.microsoft.com/office/spreadsheetml/2009/9/main" objectType="CheckBox" fmlaLink="C51" lockText="1" noThreeD="1"/>
</file>

<file path=xl/ctrlProps/ctrlProp265.xml><?xml version="1.0" encoding="utf-8"?>
<formControlPr xmlns="http://schemas.microsoft.com/office/spreadsheetml/2009/9/main" objectType="CheckBox" fmlaLink="C52" lockText="1" noThreeD="1"/>
</file>

<file path=xl/ctrlProps/ctrlProp266.xml><?xml version="1.0" encoding="utf-8"?>
<formControlPr xmlns="http://schemas.microsoft.com/office/spreadsheetml/2009/9/main" objectType="CheckBox" fmlaLink="C53" lockText="1" noThreeD="1"/>
</file>

<file path=xl/ctrlProps/ctrlProp267.xml><?xml version="1.0" encoding="utf-8"?>
<formControlPr xmlns="http://schemas.microsoft.com/office/spreadsheetml/2009/9/main" objectType="CheckBox" checked="Checked" fmlaLink="C54" lockText="1" noThreeD="1"/>
</file>

<file path=xl/ctrlProps/ctrlProp268.xml><?xml version="1.0" encoding="utf-8"?>
<formControlPr xmlns="http://schemas.microsoft.com/office/spreadsheetml/2009/9/main" objectType="CheckBox" fmlaLink="C57" lockText="1" noThreeD="1"/>
</file>

<file path=xl/ctrlProps/ctrlProp269.xml><?xml version="1.0" encoding="utf-8"?>
<formControlPr xmlns="http://schemas.microsoft.com/office/spreadsheetml/2009/9/main" objectType="CheckBox" checked="Checked" fmlaLink="C58" lockText="1" noThreeD="1"/>
</file>

<file path=xl/ctrlProps/ctrlProp27.xml><?xml version="1.0" encoding="utf-8"?>
<formControlPr xmlns="http://schemas.microsoft.com/office/spreadsheetml/2009/9/main" objectType="Radio" firstButton="1" fmlaLink="C29" lockText="1" noThreeD="1"/>
</file>

<file path=xl/ctrlProps/ctrlProp270.xml><?xml version="1.0" encoding="utf-8"?>
<formControlPr xmlns="http://schemas.microsoft.com/office/spreadsheetml/2009/9/main" objectType="CheckBox" checked="Checked" fmlaLink="C60" lockText="1" noThreeD="1"/>
</file>

<file path=xl/ctrlProps/ctrlProp271.xml><?xml version="1.0" encoding="utf-8"?>
<formControlPr xmlns="http://schemas.microsoft.com/office/spreadsheetml/2009/9/main" objectType="CheckBox" fmlaLink="C64" lockText="1" noThreeD="1"/>
</file>

<file path=xl/ctrlProps/ctrlProp272.xml><?xml version="1.0" encoding="utf-8"?>
<formControlPr xmlns="http://schemas.microsoft.com/office/spreadsheetml/2009/9/main" objectType="CheckBox" fmlaLink="I66" lockText="1" noThreeD="1"/>
</file>

<file path=xl/ctrlProps/ctrlProp273.xml><?xml version="1.0" encoding="utf-8"?>
<formControlPr xmlns="http://schemas.microsoft.com/office/spreadsheetml/2009/9/main" objectType="CheckBox" checked="Checked" fmlaLink="C67" lockText="1" noThreeD="1"/>
</file>

<file path=xl/ctrlProps/ctrlProp274.xml><?xml version="1.0" encoding="utf-8"?>
<formControlPr xmlns="http://schemas.microsoft.com/office/spreadsheetml/2009/9/main" objectType="CheckBox" checked="Checked" fmlaLink="C29" lockText="1" noThreeD="1"/>
</file>

<file path=xl/ctrlProps/ctrlProp275.xml><?xml version="1.0" encoding="utf-8"?>
<formControlPr xmlns="http://schemas.microsoft.com/office/spreadsheetml/2009/9/main" objectType="CheckBox" fmlaLink="C30" lockText="1" noThreeD="1"/>
</file>

<file path=xl/ctrlProps/ctrlProp276.xml><?xml version="1.0" encoding="utf-8"?>
<formControlPr xmlns="http://schemas.microsoft.com/office/spreadsheetml/2009/9/main" objectType="CheckBox" fmlaLink="C31" lockText="1" noThreeD="1"/>
</file>

<file path=xl/ctrlProps/ctrlProp277.xml><?xml version="1.0" encoding="utf-8"?>
<formControlPr xmlns="http://schemas.microsoft.com/office/spreadsheetml/2009/9/main" objectType="CheckBox" fmlaLink="D31" lockText="1" noThreeD="1"/>
</file>

<file path=xl/ctrlProps/ctrlProp278.xml><?xml version="1.0" encoding="utf-8"?>
<formControlPr xmlns="http://schemas.microsoft.com/office/spreadsheetml/2009/9/main" objectType="CheckBox" fmlaLink="C21" noThreeD="1"/>
</file>

<file path=xl/ctrlProps/ctrlProp279.xml><?xml version="1.0" encoding="utf-8"?>
<formControlPr xmlns="http://schemas.microsoft.com/office/spreadsheetml/2009/9/main" objectType="CheckBox" fmlaLink="C22"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CheckBox" checked="Checked" fmlaLink="C23" lockText="1" noThreeD="1"/>
</file>

<file path=xl/ctrlProps/ctrlProp281.xml><?xml version="1.0" encoding="utf-8"?>
<formControlPr xmlns="http://schemas.microsoft.com/office/spreadsheetml/2009/9/main" objectType="CheckBox" fmlaLink="C24" lockText="1" noThreeD="1"/>
</file>

<file path=xl/ctrlProps/ctrlProp282.xml><?xml version="1.0" encoding="utf-8"?>
<formControlPr xmlns="http://schemas.microsoft.com/office/spreadsheetml/2009/9/main" objectType="CheckBox" fmlaLink="D25" lockText="1" noThreeD="1"/>
</file>

<file path=xl/ctrlProps/ctrlProp283.xml><?xml version="1.0" encoding="utf-8"?>
<formControlPr xmlns="http://schemas.microsoft.com/office/spreadsheetml/2009/9/main" objectType="CheckBox" fmlaLink="D26" lockText="1" noThreeD="1"/>
</file>

<file path=xl/ctrlProps/ctrlProp284.xml><?xml version="1.0" encoding="utf-8"?>
<formControlPr xmlns="http://schemas.microsoft.com/office/spreadsheetml/2009/9/main" objectType="CheckBox" fmlaLink="C27" lockText="1" noThreeD="1"/>
</file>

<file path=xl/ctrlProps/ctrlProp285.xml><?xml version="1.0" encoding="utf-8"?>
<formControlPr xmlns="http://schemas.microsoft.com/office/spreadsheetml/2009/9/main" objectType="CheckBox" fmlaLink="C66"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fmlaLink="C34" lockText="1" noThreeD="1"/>
</file>

<file path=xl/ctrlProps/ctrlProp298.xml><?xml version="1.0" encoding="utf-8"?>
<formControlPr xmlns="http://schemas.microsoft.com/office/spreadsheetml/2009/9/main" objectType="CheckBox" fmlaLink="C35"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fmlaLink="C47" lockText="1" noThreeD="1"/>
</file>

<file path=xl/ctrlProps/ctrlProp301.xml><?xml version="1.0" encoding="utf-8"?>
<formControlPr xmlns="http://schemas.microsoft.com/office/spreadsheetml/2009/9/main" objectType="CheckBox" fmlaLink="C48" lockText="1" noThreeD="1"/>
</file>

<file path=xl/ctrlProps/ctrlProp302.xml><?xml version="1.0" encoding="utf-8"?>
<formControlPr xmlns="http://schemas.microsoft.com/office/spreadsheetml/2009/9/main" objectType="CheckBox" fmlaLink="C50" lockText="1" noThreeD="1"/>
</file>

<file path=xl/ctrlProps/ctrlProp303.xml><?xml version="1.0" encoding="utf-8"?>
<formControlPr xmlns="http://schemas.microsoft.com/office/spreadsheetml/2009/9/main" objectType="CheckBox" checked="Checked" fmlaLink="C14" lockText="1" noThreeD="1"/>
</file>

<file path=xl/ctrlProps/ctrlProp304.xml><?xml version="1.0" encoding="utf-8"?>
<formControlPr xmlns="http://schemas.microsoft.com/office/spreadsheetml/2009/9/main" objectType="CheckBox" fmlaLink="C15" lockText="1" noThreeD="1"/>
</file>

<file path=xl/ctrlProps/ctrlProp305.xml><?xml version="1.0" encoding="utf-8"?>
<formControlPr xmlns="http://schemas.microsoft.com/office/spreadsheetml/2009/9/main" objectType="CheckBox" fmlaLink="C16" lockText="1" noThreeD="1"/>
</file>

<file path=xl/ctrlProps/ctrlProp306.xml><?xml version="1.0" encoding="utf-8"?>
<formControlPr xmlns="http://schemas.microsoft.com/office/spreadsheetml/2009/9/main" objectType="CheckBox" fmlaLink="C17" lockText="1" noThreeD="1"/>
</file>

<file path=xl/ctrlProps/ctrlProp307.xml><?xml version="1.0" encoding="utf-8"?>
<formControlPr xmlns="http://schemas.microsoft.com/office/spreadsheetml/2009/9/main" objectType="CheckBox" checked="Checked" fmlaLink="C43" lockText="1" noThreeD="1"/>
</file>

<file path=xl/ctrlProps/ctrlProp308.xml><?xml version="1.0" encoding="utf-8"?>
<formControlPr xmlns="http://schemas.microsoft.com/office/spreadsheetml/2009/9/main" objectType="CheckBox" checked="Checked" fmlaLink="C44" lockText="1" noThreeD="1"/>
</file>

<file path=xl/ctrlProps/ctrlProp309.xml><?xml version="1.0" encoding="utf-8"?>
<formControlPr xmlns="http://schemas.microsoft.com/office/spreadsheetml/2009/9/main" objectType="CheckBox" fmlaLink="C45" lockText="1" noThreeD="1"/>
</file>

<file path=xl/ctrlProps/ctrlProp31.xml><?xml version="1.0" encoding="utf-8"?>
<formControlPr xmlns="http://schemas.microsoft.com/office/spreadsheetml/2009/9/main" objectType="Radio" firstButton="1" fmlaLink="C34" lockText="1" noThreeD="1"/>
</file>

<file path=xl/ctrlProps/ctrlProp310.xml><?xml version="1.0" encoding="utf-8"?>
<formControlPr xmlns="http://schemas.microsoft.com/office/spreadsheetml/2009/9/main" objectType="CheckBox" fmlaLink="C46" lockText="1" noThreeD="1"/>
</file>

<file path=xl/ctrlProps/ctrlProp311.xml><?xml version="1.0" encoding="utf-8"?>
<formControlPr xmlns="http://schemas.microsoft.com/office/spreadsheetml/2009/9/main" objectType="CheckBox" fmlaLink="C49" lockText="1" noThreeD="1"/>
</file>

<file path=xl/ctrlProps/ctrlProp312.xml><?xml version="1.0" encoding="utf-8"?>
<formControlPr xmlns="http://schemas.microsoft.com/office/spreadsheetml/2009/9/main" objectType="CheckBox" fmlaLink="C51" lockText="1" noThreeD="1"/>
</file>

<file path=xl/ctrlProps/ctrlProp313.xml><?xml version="1.0" encoding="utf-8"?>
<formControlPr xmlns="http://schemas.microsoft.com/office/spreadsheetml/2009/9/main" objectType="CheckBox" fmlaLink="C52" lockText="1" noThreeD="1"/>
</file>

<file path=xl/ctrlProps/ctrlProp314.xml><?xml version="1.0" encoding="utf-8"?>
<formControlPr xmlns="http://schemas.microsoft.com/office/spreadsheetml/2009/9/main" objectType="CheckBox" fmlaLink="C53" lockText="1" noThreeD="1"/>
</file>

<file path=xl/ctrlProps/ctrlProp315.xml><?xml version="1.0" encoding="utf-8"?>
<formControlPr xmlns="http://schemas.microsoft.com/office/spreadsheetml/2009/9/main" objectType="CheckBox" fmlaLink="C54" lockText="1" noThreeD="1"/>
</file>

<file path=xl/ctrlProps/ctrlProp316.xml><?xml version="1.0" encoding="utf-8"?>
<formControlPr xmlns="http://schemas.microsoft.com/office/spreadsheetml/2009/9/main" objectType="CheckBox" fmlaLink="C57" lockText="1" noThreeD="1"/>
</file>

<file path=xl/ctrlProps/ctrlProp317.xml><?xml version="1.0" encoding="utf-8"?>
<formControlPr xmlns="http://schemas.microsoft.com/office/spreadsheetml/2009/9/main" objectType="CheckBox" checked="Checked" fmlaLink="C58" lockText="1" noThreeD="1"/>
</file>

<file path=xl/ctrlProps/ctrlProp318.xml><?xml version="1.0" encoding="utf-8"?>
<formControlPr xmlns="http://schemas.microsoft.com/office/spreadsheetml/2009/9/main" objectType="CheckBox" fmlaLink="C60" lockText="1" noThreeD="1"/>
</file>

<file path=xl/ctrlProps/ctrlProp319.xml><?xml version="1.0" encoding="utf-8"?>
<formControlPr xmlns="http://schemas.microsoft.com/office/spreadsheetml/2009/9/main" objectType="CheckBox" checked="Checked" fmlaLink="C64"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CheckBox" fmlaLink="I66" lockText="1" noThreeD="1"/>
</file>

<file path=xl/ctrlProps/ctrlProp321.xml><?xml version="1.0" encoding="utf-8"?>
<formControlPr xmlns="http://schemas.microsoft.com/office/spreadsheetml/2009/9/main" objectType="CheckBox" checked="Checked" fmlaLink="C67" lockText="1" noThreeD="1"/>
</file>

<file path=xl/ctrlProps/ctrlProp322.xml><?xml version="1.0" encoding="utf-8"?>
<formControlPr xmlns="http://schemas.microsoft.com/office/spreadsheetml/2009/9/main" objectType="CheckBox" checked="Checked" fmlaLink="C29" lockText="1" noThreeD="1"/>
</file>

<file path=xl/ctrlProps/ctrlProp323.xml><?xml version="1.0" encoding="utf-8"?>
<formControlPr xmlns="http://schemas.microsoft.com/office/spreadsheetml/2009/9/main" objectType="CheckBox" fmlaLink="C30" lockText="1" noThreeD="1"/>
</file>

<file path=xl/ctrlProps/ctrlProp324.xml><?xml version="1.0" encoding="utf-8"?>
<formControlPr xmlns="http://schemas.microsoft.com/office/spreadsheetml/2009/9/main" objectType="CheckBox" fmlaLink="C31" lockText="1" noThreeD="1"/>
</file>

<file path=xl/ctrlProps/ctrlProp325.xml><?xml version="1.0" encoding="utf-8"?>
<formControlPr xmlns="http://schemas.microsoft.com/office/spreadsheetml/2009/9/main" objectType="CheckBox" fmlaLink="D31" lockText="1" noThreeD="1"/>
</file>

<file path=xl/ctrlProps/ctrlProp326.xml><?xml version="1.0" encoding="utf-8"?>
<formControlPr xmlns="http://schemas.microsoft.com/office/spreadsheetml/2009/9/main" objectType="CheckBox" checked="Checked" fmlaLink="C21" noThreeD="1"/>
</file>

<file path=xl/ctrlProps/ctrlProp327.xml><?xml version="1.0" encoding="utf-8"?>
<formControlPr xmlns="http://schemas.microsoft.com/office/spreadsheetml/2009/9/main" objectType="CheckBox" fmlaLink="C22" lockText="1" noThreeD="1"/>
</file>

<file path=xl/ctrlProps/ctrlProp328.xml><?xml version="1.0" encoding="utf-8"?>
<formControlPr xmlns="http://schemas.microsoft.com/office/spreadsheetml/2009/9/main" objectType="CheckBox" fmlaLink="C23" lockText="1" noThreeD="1"/>
</file>

<file path=xl/ctrlProps/ctrlProp329.xml><?xml version="1.0" encoding="utf-8"?>
<formControlPr xmlns="http://schemas.microsoft.com/office/spreadsheetml/2009/9/main" objectType="CheckBox" fmlaLink="C24"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CheckBox" fmlaLink="D25" lockText="1" noThreeD="1"/>
</file>

<file path=xl/ctrlProps/ctrlProp331.xml><?xml version="1.0" encoding="utf-8"?>
<formControlPr xmlns="http://schemas.microsoft.com/office/spreadsheetml/2009/9/main" objectType="CheckBox" fmlaLink="D26" lockText="1" noThreeD="1"/>
</file>

<file path=xl/ctrlProps/ctrlProp332.xml><?xml version="1.0" encoding="utf-8"?>
<formControlPr xmlns="http://schemas.microsoft.com/office/spreadsheetml/2009/9/main" objectType="CheckBox" fmlaLink="C27" lockText="1" noThreeD="1"/>
</file>

<file path=xl/ctrlProps/ctrlProp333.xml><?xml version="1.0" encoding="utf-8"?>
<formControlPr xmlns="http://schemas.microsoft.com/office/spreadsheetml/2009/9/main" objectType="CheckBox" fmlaLink="C66"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Radio" firstButton="1" fmlaLink="C43"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fmlaLink="C34" lockText="1" noThreeD="1"/>
</file>

<file path=xl/ctrlProps/ctrlProp346.xml><?xml version="1.0" encoding="utf-8"?>
<formControlPr xmlns="http://schemas.microsoft.com/office/spreadsheetml/2009/9/main" objectType="CheckBox" fmlaLink="C35"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fmlaLink="C47" lockText="1" noThreeD="1"/>
</file>

<file path=xl/ctrlProps/ctrlProp349.xml><?xml version="1.0" encoding="utf-8"?>
<formControlPr xmlns="http://schemas.microsoft.com/office/spreadsheetml/2009/9/main" objectType="CheckBox" fmlaLink="C48"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CheckBox" fmlaLink="C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C44"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C52"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fmlaLink="C58"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firstButton="1" fmlaLink="C67"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firstButton="1" fmlaLink="C61"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fmlaLink="C47"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checked="Checked" fmlaLink="C14" lockText="1" noThreeD="1"/>
</file>

<file path=xl/ctrlProps/ctrlProp64.xml><?xml version="1.0" encoding="utf-8"?>
<formControlPr xmlns="http://schemas.microsoft.com/office/spreadsheetml/2009/9/main" objectType="CheckBox" fmlaLink="C15" lockText="1" noThreeD="1"/>
</file>

<file path=xl/ctrlProps/ctrlProp65.xml><?xml version="1.0" encoding="utf-8"?>
<formControlPr xmlns="http://schemas.microsoft.com/office/spreadsheetml/2009/9/main" objectType="CheckBox" fmlaLink="C16" lockText="1" noThreeD="1"/>
</file>

<file path=xl/ctrlProps/ctrlProp66.xml><?xml version="1.0" encoding="utf-8"?>
<formControlPr xmlns="http://schemas.microsoft.com/office/spreadsheetml/2009/9/main" objectType="CheckBox" fmlaLink="C17" lockText="1" noThreeD="1"/>
</file>

<file path=xl/ctrlProps/ctrlProp67.xml><?xml version="1.0" encoding="utf-8"?>
<formControlPr xmlns="http://schemas.microsoft.com/office/spreadsheetml/2009/9/main" objectType="CheckBox" fmlaLink="C43" lockText="1" noThreeD="1"/>
</file>

<file path=xl/ctrlProps/ctrlProp68.xml><?xml version="1.0" encoding="utf-8"?>
<formControlPr xmlns="http://schemas.microsoft.com/office/spreadsheetml/2009/9/main" objectType="CheckBox" fmlaLink="C44" lockText="1" noThreeD="1"/>
</file>

<file path=xl/ctrlProps/ctrlProp69.xml><?xml version="1.0" encoding="utf-8"?>
<formControlPr xmlns="http://schemas.microsoft.com/office/spreadsheetml/2009/9/main" objectType="CheckBox" fmlaLink="C45"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fmlaLink="C46" lockText="1" noThreeD="1"/>
</file>

<file path=xl/ctrlProps/ctrlProp71.xml><?xml version="1.0" encoding="utf-8"?>
<formControlPr xmlns="http://schemas.microsoft.com/office/spreadsheetml/2009/9/main" objectType="CheckBox" fmlaLink="C49" lockText="1" noThreeD="1"/>
</file>

<file path=xl/ctrlProps/ctrlProp72.xml><?xml version="1.0" encoding="utf-8"?>
<formControlPr xmlns="http://schemas.microsoft.com/office/spreadsheetml/2009/9/main" objectType="CheckBox" fmlaLink="C51" lockText="1" noThreeD="1"/>
</file>

<file path=xl/ctrlProps/ctrlProp73.xml><?xml version="1.0" encoding="utf-8"?>
<formControlPr xmlns="http://schemas.microsoft.com/office/spreadsheetml/2009/9/main" objectType="CheckBox" fmlaLink="C52" lockText="1" noThreeD="1"/>
</file>

<file path=xl/ctrlProps/ctrlProp74.xml><?xml version="1.0" encoding="utf-8"?>
<formControlPr xmlns="http://schemas.microsoft.com/office/spreadsheetml/2009/9/main" objectType="CheckBox" fmlaLink="C53" lockText="1" noThreeD="1"/>
</file>

<file path=xl/ctrlProps/ctrlProp75.xml><?xml version="1.0" encoding="utf-8"?>
<formControlPr xmlns="http://schemas.microsoft.com/office/spreadsheetml/2009/9/main" objectType="CheckBox" fmlaLink="C54" lockText="1" noThreeD="1"/>
</file>

<file path=xl/ctrlProps/ctrlProp76.xml><?xml version="1.0" encoding="utf-8"?>
<formControlPr xmlns="http://schemas.microsoft.com/office/spreadsheetml/2009/9/main" objectType="CheckBox" fmlaLink="C57" lockText="1" noThreeD="1"/>
</file>

<file path=xl/ctrlProps/ctrlProp77.xml><?xml version="1.0" encoding="utf-8"?>
<formControlPr xmlns="http://schemas.microsoft.com/office/spreadsheetml/2009/9/main" objectType="CheckBox" checked="Checked" fmlaLink="C58" lockText="1" noThreeD="1"/>
</file>

<file path=xl/ctrlProps/ctrlProp78.xml><?xml version="1.0" encoding="utf-8"?>
<formControlPr xmlns="http://schemas.microsoft.com/office/spreadsheetml/2009/9/main" objectType="CheckBox" fmlaLink="C60" lockText="1" noThreeD="1"/>
</file>

<file path=xl/ctrlProps/ctrlProp79.xml><?xml version="1.0" encoding="utf-8"?>
<formControlPr xmlns="http://schemas.microsoft.com/office/spreadsheetml/2009/9/main" objectType="CheckBox" checked="Checked" fmlaLink="C64"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I66" lockText="1" noThreeD="1"/>
</file>

<file path=xl/ctrlProps/ctrlProp81.xml><?xml version="1.0" encoding="utf-8"?>
<formControlPr xmlns="http://schemas.microsoft.com/office/spreadsheetml/2009/9/main" objectType="CheckBox" checked="Checked" fmlaLink="C67" lockText="1" noThreeD="1"/>
</file>

<file path=xl/ctrlProps/ctrlProp82.xml><?xml version="1.0" encoding="utf-8"?>
<formControlPr xmlns="http://schemas.microsoft.com/office/spreadsheetml/2009/9/main" objectType="CheckBox" checked="Checked" fmlaLink="C29" lockText="1" noThreeD="1"/>
</file>

<file path=xl/ctrlProps/ctrlProp83.xml><?xml version="1.0" encoding="utf-8"?>
<formControlPr xmlns="http://schemas.microsoft.com/office/spreadsheetml/2009/9/main" objectType="CheckBox" fmlaLink="C30" lockText="1" noThreeD="1"/>
</file>

<file path=xl/ctrlProps/ctrlProp84.xml><?xml version="1.0" encoding="utf-8"?>
<formControlPr xmlns="http://schemas.microsoft.com/office/spreadsheetml/2009/9/main" objectType="CheckBox" fmlaLink="C31" lockText="1" noThreeD="1"/>
</file>

<file path=xl/ctrlProps/ctrlProp85.xml><?xml version="1.0" encoding="utf-8"?>
<formControlPr xmlns="http://schemas.microsoft.com/office/spreadsheetml/2009/9/main" objectType="CheckBox" fmlaLink="D31" lockText="1" noThreeD="1"/>
</file>

<file path=xl/ctrlProps/ctrlProp86.xml><?xml version="1.0" encoding="utf-8"?>
<formControlPr xmlns="http://schemas.microsoft.com/office/spreadsheetml/2009/9/main" objectType="CheckBox" fmlaLink="C21" noThreeD="1"/>
</file>

<file path=xl/ctrlProps/ctrlProp87.xml><?xml version="1.0" encoding="utf-8"?>
<formControlPr xmlns="http://schemas.microsoft.com/office/spreadsheetml/2009/9/main" objectType="CheckBox" fmlaLink="C22" lockText="1" noThreeD="1"/>
</file>

<file path=xl/ctrlProps/ctrlProp88.xml><?xml version="1.0" encoding="utf-8"?>
<formControlPr xmlns="http://schemas.microsoft.com/office/spreadsheetml/2009/9/main" objectType="CheckBox" fmlaLink="C23" lockText="1" noThreeD="1"/>
</file>

<file path=xl/ctrlProps/ctrlProp89.xml><?xml version="1.0" encoding="utf-8"?>
<formControlPr xmlns="http://schemas.microsoft.com/office/spreadsheetml/2009/9/main" objectType="CheckBox" checked="Checked" fmlaLink="C24"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fmlaLink="D25" lockText="1" noThreeD="1"/>
</file>

<file path=xl/ctrlProps/ctrlProp91.xml><?xml version="1.0" encoding="utf-8"?>
<formControlPr xmlns="http://schemas.microsoft.com/office/spreadsheetml/2009/9/main" objectType="CheckBox" fmlaLink="D26" lockText="1" noThreeD="1"/>
</file>

<file path=xl/ctrlProps/ctrlProp92.xml><?xml version="1.0" encoding="utf-8"?>
<formControlPr xmlns="http://schemas.microsoft.com/office/spreadsheetml/2009/9/main" objectType="CheckBox" fmlaLink="C27" lockText="1" noThreeD="1"/>
</file>

<file path=xl/ctrlProps/ctrlProp93.xml><?xml version="1.0" encoding="utf-8"?>
<formControlPr xmlns="http://schemas.microsoft.com/office/spreadsheetml/2009/9/main" objectType="CheckBox" fmlaLink="C66"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6350</xdr:colOff>
          <xdr:row>61</xdr:row>
          <xdr:rowOff>6350</xdr:rowOff>
        </xdr:from>
        <xdr:to>
          <xdr:col>12</xdr:col>
          <xdr:colOff>171450</xdr:colOff>
          <xdr:row>61</xdr:row>
          <xdr:rowOff>184150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61</xdr:row>
          <xdr:rowOff>190500</xdr:rowOff>
        </xdr:from>
        <xdr:to>
          <xdr:col>13</xdr:col>
          <xdr:colOff>12700</xdr:colOff>
          <xdr:row>62</xdr:row>
          <xdr:rowOff>184150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62</xdr:row>
          <xdr:rowOff>190500</xdr:rowOff>
        </xdr:from>
        <xdr:to>
          <xdr:col>12</xdr:col>
          <xdr:colOff>177800</xdr:colOff>
          <xdr:row>64</xdr:row>
          <xdr:rowOff>25400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60</xdr:row>
          <xdr:rowOff>184150</xdr:rowOff>
        </xdr:from>
        <xdr:to>
          <xdr:col>18</xdr:col>
          <xdr:colOff>177800</xdr:colOff>
          <xdr:row>62</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12700</xdr:rowOff>
        </xdr:from>
        <xdr:to>
          <xdr:col>18</xdr:col>
          <xdr:colOff>82550</xdr:colOff>
          <xdr:row>63</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63</xdr:row>
          <xdr:rowOff>31750</xdr:rowOff>
        </xdr:from>
        <xdr:to>
          <xdr:col>17</xdr:col>
          <xdr:colOff>133350</xdr:colOff>
          <xdr:row>64</xdr:row>
          <xdr:rowOff>12700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13</xdr:row>
          <xdr:rowOff>25400</xdr:rowOff>
        </xdr:from>
        <xdr:to>
          <xdr:col>6</xdr:col>
          <xdr:colOff>165100</xdr:colOff>
          <xdr:row>14</xdr:row>
          <xdr:rowOff>6350</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12</xdr:row>
          <xdr:rowOff>82550</xdr:rowOff>
        </xdr:from>
        <xdr:to>
          <xdr:col>21</xdr:col>
          <xdr:colOff>228600</xdr:colOff>
          <xdr:row>17</xdr:row>
          <xdr:rowOff>139700</xdr:rowOff>
        </xdr:to>
        <xdr:sp macro="" textlink="">
          <xdr:nvSpPr>
            <xdr:cNvPr id="1155" name="Group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14</xdr:row>
          <xdr:rowOff>19050</xdr:rowOff>
        </xdr:from>
        <xdr:to>
          <xdr:col>19</xdr:col>
          <xdr:colOff>139700</xdr:colOff>
          <xdr:row>15</xdr:row>
          <xdr:rowOff>0</xdr:rowOff>
        </xdr:to>
        <xdr:sp macro="" textlink="">
          <xdr:nvSpPr>
            <xdr:cNvPr id="1156" name="Option Button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15</xdr:row>
          <xdr:rowOff>25400</xdr:rowOff>
        </xdr:from>
        <xdr:to>
          <xdr:col>18</xdr:col>
          <xdr:colOff>114300</xdr:colOff>
          <xdr:row>16</xdr:row>
          <xdr:rowOff>19050</xdr:rowOff>
        </xdr:to>
        <xdr:sp macro="" textlink="">
          <xdr:nvSpPr>
            <xdr:cNvPr id="1157" name="Option Butto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38100</xdr:rowOff>
        </xdr:from>
        <xdr:to>
          <xdr:col>11</xdr:col>
          <xdr:colOff>139700</xdr:colOff>
          <xdr:row>17</xdr:row>
          <xdr:rowOff>19050</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20</xdr:row>
          <xdr:rowOff>19050</xdr:rowOff>
        </xdr:from>
        <xdr:to>
          <xdr:col>31</xdr:col>
          <xdr:colOff>177800</xdr:colOff>
          <xdr:row>21</xdr:row>
          <xdr:rowOff>6350</xdr:rowOff>
        </xdr:to>
        <xdr:sp macro="" textlink="">
          <xdr:nvSpPr>
            <xdr:cNvPr id="1159" name="Option Button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21</xdr:row>
          <xdr:rowOff>19050</xdr:rowOff>
        </xdr:from>
        <xdr:to>
          <xdr:col>17</xdr:col>
          <xdr:colOff>31750</xdr:colOff>
          <xdr:row>21</xdr:row>
          <xdr:rowOff>184150</xdr:rowOff>
        </xdr:to>
        <xdr:sp macro="" textlink="">
          <xdr:nvSpPr>
            <xdr:cNvPr id="1160" name="Option Button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22</xdr:row>
          <xdr:rowOff>12700</xdr:rowOff>
        </xdr:from>
        <xdr:to>
          <xdr:col>13</xdr:col>
          <xdr:colOff>139700</xdr:colOff>
          <xdr:row>22</xdr:row>
          <xdr:rowOff>190500</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23</xdr:row>
          <xdr:rowOff>0</xdr:rowOff>
        </xdr:from>
        <xdr:to>
          <xdr:col>10</xdr:col>
          <xdr:colOff>146050</xdr:colOff>
          <xdr:row>23</xdr:row>
          <xdr:rowOff>152400</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0</xdr:rowOff>
        </xdr:from>
        <xdr:to>
          <xdr:col>10</xdr:col>
          <xdr:colOff>38100</xdr:colOff>
          <xdr:row>26</xdr:row>
          <xdr:rowOff>184150</xdr:rowOff>
        </xdr:to>
        <xdr:sp macro="" textlink="">
          <xdr:nvSpPr>
            <xdr:cNvPr id="1163" name="Option Button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19</xdr:row>
          <xdr:rowOff>139700</xdr:rowOff>
        </xdr:from>
        <xdr:to>
          <xdr:col>33</xdr:col>
          <xdr:colOff>165100</xdr:colOff>
          <xdr:row>27</xdr:row>
          <xdr:rowOff>6350</xdr:rowOff>
        </xdr:to>
        <xdr:sp macro="" textlink="">
          <xdr:nvSpPr>
            <xdr:cNvPr id="1167" name="Group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24</xdr:row>
          <xdr:rowOff>0</xdr:rowOff>
        </xdr:from>
        <xdr:to>
          <xdr:col>13</xdr:col>
          <xdr:colOff>107950</xdr:colOff>
          <xdr:row>24</xdr:row>
          <xdr:rowOff>171450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24</xdr:row>
          <xdr:rowOff>184150</xdr:rowOff>
        </xdr:from>
        <xdr:to>
          <xdr:col>12</xdr:col>
          <xdr:colOff>88900</xdr:colOff>
          <xdr:row>25</xdr:row>
          <xdr:rowOff>158750</xdr:rowOff>
        </xdr:to>
        <xdr:sp macro="" textlink="">
          <xdr:nvSpPr>
            <xdr:cNvPr id="1166" name="Option Button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23</xdr:row>
          <xdr:rowOff>152400</xdr:rowOff>
        </xdr:from>
        <xdr:to>
          <xdr:col>14</xdr:col>
          <xdr:colOff>69850</xdr:colOff>
          <xdr:row>25</xdr:row>
          <xdr:rowOff>171450</xdr:rowOff>
        </xdr:to>
        <xdr:sp macro="" textlink="">
          <xdr:nvSpPr>
            <xdr:cNvPr id="1168" name="Group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28</xdr:row>
          <xdr:rowOff>31750</xdr:rowOff>
        </xdr:from>
        <xdr:to>
          <xdr:col>5</xdr:col>
          <xdr:colOff>190500</xdr:colOff>
          <xdr:row>29</xdr:row>
          <xdr:rowOff>6350</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29</xdr:row>
          <xdr:rowOff>31750</xdr:rowOff>
        </xdr:from>
        <xdr:to>
          <xdr:col>6</xdr:col>
          <xdr:colOff>12700</xdr:colOff>
          <xdr:row>30</xdr:row>
          <xdr:rowOff>25400</xdr:rowOff>
        </xdr:to>
        <xdr:sp macro="" textlink="">
          <xdr:nvSpPr>
            <xdr:cNvPr id="1170" name="Option Button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27</xdr:row>
          <xdr:rowOff>184150</xdr:rowOff>
        </xdr:from>
        <xdr:to>
          <xdr:col>8</xdr:col>
          <xdr:colOff>38100</xdr:colOff>
          <xdr:row>30</xdr:row>
          <xdr:rowOff>50800</xdr:rowOff>
        </xdr:to>
        <xdr:sp macro="" textlink="">
          <xdr:nvSpPr>
            <xdr:cNvPr id="1173" name="Group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32</xdr:row>
          <xdr:rowOff>127000</xdr:rowOff>
        </xdr:from>
        <xdr:to>
          <xdr:col>7</xdr:col>
          <xdr:colOff>63500</xdr:colOff>
          <xdr:row>35</xdr:row>
          <xdr:rowOff>25400</xdr:rowOff>
        </xdr:to>
        <xdr:sp macro="" textlink="">
          <xdr:nvSpPr>
            <xdr:cNvPr id="1178" name="Group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33</xdr:row>
          <xdr:rowOff>0</xdr:rowOff>
        </xdr:from>
        <xdr:to>
          <xdr:col>6</xdr:col>
          <xdr:colOff>0</xdr:colOff>
          <xdr:row>33</xdr:row>
          <xdr:rowOff>165100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184150</xdr:rowOff>
        </xdr:from>
        <xdr:to>
          <xdr:col>6</xdr:col>
          <xdr:colOff>69850</xdr:colOff>
          <xdr:row>34</xdr:row>
          <xdr:rowOff>165100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120650</xdr:colOff>
          <xdr:row>41</xdr:row>
          <xdr:rowOff>50800</xdr:rowOff>
        </xdr:from>
        <xdr:to>
          <xdr:col>25</xdr:col>
          <xdr:colOff>171450</xdr:colOff>
          <xdr:row>55</xdr:row>
          <xdr:rowOff>152400</xdr:rowOff>
        </xdr:to>
        <xdr:sp macro="" textlink="">
          <xdr:nvSpPr>
            <xdr:cNvPr id="1182" name="Group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42</xdr:row>
          <xdr:rowOff>6350</xdr:rowOff>
        </xdr:from>
        <xdr:to>
          <xdr:col>13</xdr:col>
          <xdr:colOff>31750</xdr:colOff>
          <xdr:row>43</xdr:row>
          <xdr:rowOff>0</xdr:rowOff>
        </xdr:to>
        <xdr:sp macro="" textlink="">
          <xdr:nvSpPr>
            <xdr:cNvPr id="1183" name="Option Button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45</xdr:row>
          <xdr:rowOff>0</xdr:rowOff>
        </xdr:from>
        <xdr:to>
          <xdr:col>18</xdr:col>
          <xdr:colOff>101600</xdr:colOff>
          <xdr:row>45</xdr:row>
          <xdr:rowOff>184150</xdr:rowOff>
        </xdr:to>
        <xdr:sp macro="" textlink="">
          <xdr:nvSpPr>
            <xdr:cNvPr id="1184" name="Option Button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50</xdr:row>
          <xdr:rowOff>6350</xdr:rowOff>
        </xdr:from>
        <xdr:to>
          <xdr:col>19</xdr:col>
          <xdr:colOff>12700</xdr:colOff>
          <xdr:row>50</xdr:row>
          <xdr:rowOff>177800</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54</xdr:row>
          <xdr:rowOff>6350</xdr:rowOff>
        </xdr:from>
        <xdr:to>
          <xdr:col>15</xdr:col>
          <xdr:colOff>165100</xdr:colOff>
          <xdr:row>54</xdr:row>
          <xdr:rowOff>177800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42</xdr:row>
          <xdr:rowOff>165100</xdr:rowOff>
        </xdr:from>
        <xdr:to>
          <xdr:col>13</xdr:col>
          <xdr:colOff>120650</xdr:colOff>
          <xdr:row>44</xdr:row>
          <xdr:rowOff>184150</xdr:rowOff>
        </xdr:to>
        <xdr:sp macro="" textlink="">
          <xdr:nvSpPr>
            <xdr:cNvPr id="1187" name="Group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43</xdr:row>
          <xdr:rowOff>6350</xdr:rowOff>
        </xdr:from>
        <xdr:to>
          <xdr:col>12</xdr:col>
          <xdr:colOff>146050</xdr:colOff>
          <xdr:row>44</xdr:row>
          <xdr:rowOff>0</xdr:rowOff>
        </xdr:to>
        <xdr:sp macro="" textlink="">
          <xdr:nvSpPr>
            <xdr:cNvPr id="1188" name="Option Button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44</xdr:row>
          <xdr:rowOff>0</xdr:rowOff>
        </xdr:from>
        <xdr:to>
          <xdr:col>8</xdr:col>
          <xdr:colOff>6350</xdr:colOff>
          <xdr:row>44</xdr:row>
          <xdr:rowOff>177800</xdr:rowOff>
        </xdr:to>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50</xdr:row>
          <xdr:rowOff>146050</xdr:rowOff>
        </xdr:from>
        <xdr:to>
          <xdr:col>11</xdr:col>
          <xdr:colOff>171450</xdr:colOff>
          <xdr:row>54</xdr:row>
          <xdr:rowOff>50800</xdr:rowOff>
        </xdr:to>
        <xdr:sp macro="" textlink="">
          <xdr:nvSpPr>
            <xdr:cNvPr id="1195" name="Group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51</xdr:row>
          <xdr:rowOff>12700</xdr:rowOff>
        </xdr:from>
        <xdr:to>
          <xdr:col>11</xdr:col>
          <xdr:colOff>25400</xdr:colOff>
          <xdr:row>52</xdr:row>
          <xdr:rowOff>12700</xdr:rowOff>
        </xdr:to>
        <xdr:sp macro="" textlink="">
          <xdr:nvSpPr>
            <xdr:cNvPr id="1196" name="Option Button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52</xdr:row>
          <xdr:rowOff>19050</xdr:rowOff>
        </xdr:from>
        <xdr:to>
          <xdr:col>10</xdr:col>
          <xdr:colOff>120650</xdr:colOff>
          <xdr:row>53</xdr:row>
          <xdr:rowOff>0</xdr:rowOff>
        </xdr:to>
        <xdr:sp macro="" textlink="">
          <xdr:nvSpPr>
            <xdr:cNvPr id="1197" name="Option Button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53</xdr:row>
          <xdr:rowOff>19050</xdr:rowOff>
        </xdr:from>
        <xdr:to>
          <xdr:col>9</xdr:col>
          <xdr:colOff>171450</xdr:colOff>
          <xdr:row>54</xdr:row>
          <xdr:rowOff>0</xdr:rowOff>
        </xdr:to>
        <xdr:sp macro="" textlink="">
          <xdr:nvSpPr>
            <xdr:cNvPr id="1198" name="Option Button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139700</xdr:rowOff>
        </xdr:from>
        <xdr:to>
          <xdr:col>30</xdr:col>
          <xdr:colOff>152400</xdr:colOff>
          <xdr:row>31</xdr:row>
          <xdr:rowOff>82550</xdr:rowOff>
        </xdr:to>
        <xdr:sp macro="" textlink="">
          <xdr:nvSpPr>
            <xdr:cNvPr id="1199" name="Group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184150</xdr:rowOff>
        </xdr:from>
        <xdr:to>
          <xdr:col>11</xdr:col>
          <xdr:colOff>114300</xdr:colOff>
          <xdr:row>30</xdr:row>
          <xdr:rowOff>184150</xdr:rowOff>
        </xdr:to>
        <xdr:sp macro="" textlink="">
          <xdr:nvSpPr>
            <xdr:cNvPr id="1200" name="Option Button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30</xdr:row>
          <xdr:rowOff>0</xdr:rowOff>
        </xdr:from>
        <xdr:to>
          <xdr:col>17</xdr:col>
          <xdr:colOff>38100</xdr:colOff>
          <xdr:row>30</xdr:row>
          <xdr:rowOff>177800</xdr:rowOff>
        </xdr:to>
        <xdr:sp macro="" textlink="">
          <xdr:nvSpPr>
            <xdr:cNvPr id="1201" name="Option Button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56</xdr:row>
          <xdr:rowOff>114300</xdr:rowOff>
        </xdr:from>
        <xdr:to>
          <xdr:col>9</xdr:col>
          <xdr:colOff>69850</xdr:colOff>
          <xdr:row>59</xdr:row>
          <xdr:rowOff>44450</xdr:rowOff>
        </xdr:to>
        <xdr:sp macro="" textlink="">
          <xdr:nvSpPr>
            <xdr:cNvPr id="1202" name="Group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177800</xdr:rowOff>
        </xdr:from>
        <xdr:to>
          <xdr:col>6</xdr:col>
          <xdr:colOff>152400</xdr:colOff>
          <xdr:row>57</xdr:row>
          <xdr:rowOff>171450</xdr:rowOff>
        </xdr:to>
        <xdr:sp macro="" textlink="">
          <xdr:nvSpPr>
            <xdr:cNvPr id="1203" name="Option Button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58</xdr:row>
          <xdr:rowOff>6350</xdr:rowOff>
        </xdr:from>
        <xdr:to>
          <xdr:col>7</xdr:col>
          <xdr:colOff>12700</xdr:colOff>
          <xdr:row>58</xdr:row>
          <xdr:rowOff>184150</xdr:rowOff>
        </xdr:to>
        <xdr:sp macro="" textlink="">
          <xdr:nvSpPr>
            <xdr:cNvPr id="1204" name="Option Button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65</xdr:row>
          <xdr:rowOff>133350</xdr:rowOff>
        </xdr:from>
        <xdr:to>
          <xdr:col>17</xdr:col>
          <xdr:colOff>127000</xdr:colOff>
          <xdr:row>68</xdr:row>
          <xdr:rowOff>31750</xdr:rowOff>
        </xdr:to>
        <xdr:sp macro="" textlink="">
          <xdr:nvSpPr>
            <xdr:cNvPr id="1213" name="Group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65</xdr:row>
          <xdr:rowOff>184150</xdr:rowOff>
        </xdr:from>
        <xdr:to>
          <xdr:col>7</xdr:col>
          <xdr:colOff>165100</xdr:colOff>
          <xdr:row>66</xdr:row>
          <xdr:rowOff>146050</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101600</xdr:colOff>
          <xdr:row>65</xdr:row>
          <xdr:rowOff>171450</xdr:rowOff>
        </xdr:from>
        <xdr:to>
          <xdr:col>16</xdr:col>
          <xdr:colOff>139700</xdr:colOff>
          <xdr:row>66</xdr:row>
          <xdr:rowOff>133350</xdr:rowOff>
        </xdr:to>
        <xdr:sp macro="" textlink="">
          <xdr:nvSpPr>
            <xdr:cNvPr id="1215" name="Option Button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67</xdr:row>
          <xdr:rowOff>6350</xdr:rowOff>
        </xdr:from>
        <xdr:to>
          <xdr:col>10</xdr:col>
          <xdr:colOff>19050</xdr:colOff>
          <xdr:row>67</xdr:row>
          <xdr:rowOff>158750</xdr:rowOff>
        </xdr:to>
        <xdr:sp macro="" textlink="">
          <xdr:nvSpPr>
            <xdr:cNvPr id="1216" name="Option Button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25400</xdr:rowOff>
        </xdr:from>
        <xdr:to>
          <xdr:col>21</xdr:col>
          <xdr:colOff>82550</xdr:colOff>
          <xdr:row>60</xdr:row>
          <xdr:rowOff>177800</xdr:rowOff>
        </xdr:to>
        <xdr:sp macro="" textlink="">
          <xdr:nvSpPr>
            <xdr:cNvPr id="1217" name="Option Button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12700</xdr:rowOff>
        </xdr:from>
        <xdr:to>
          <xdr:col>15</xdr:col>
          <xdr:colOff>171450</xdr:colOff>
          <xdr:row>64</xdr:row>
          <xdr:rowOff>184150</xdr:rowOff>
        </xdr:to>
        <xdr:sp macro="" textlink="">
          <xdr:nvSpPr>
            <xdr:cNvPr id="1220" name="Option Button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59</xdr:row>
          <xdr:rowOff>101600</xdr:rowOff>
        </xdr:from>
        <xdr:to>
          <xdr:col>22</xdr:col>
          <xdr:colOff>50800</xdr:colOff>
          <xdr:row>65</xdr:row>
          <xdr:rowOff>63500</xdr:rowOff>
        </xdr:to>
        <xdr:sp macro="" textlink="">
          <xdr:nvSpPr>
            <xdr:cNvPr id="1221" name="Group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45</xdr:row>
          <xdr:rowOff>120650</xdr:rowOff>
        </xdr:from>
        <xdr:to>
          <xdr:col>24</xdr:col>
          <xdr:colOff>25400</xdr:colOff>
          <xdr:row>50</xdr:row>
          <xdr:rowOff>31750</xdr:rowOff>
        </xdr:to>
        <xdr:sp macro="" textlink="">
          <xdr:nvSpPr>
            <xdr:cNvPr id="1227" name="Group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46</xdr:row>
          <xdr:rowOff>19050</xdr:rowOff>
        </xdr:from>
        <xdr:to>
          <xdr:col>23</xdr:col>
          <xdr:colOff>133350</xdr:colOff>
          <xdr:row>46</xdr:row>
          <xdr:rowOff>177800</xdr:rowOff>
        </xdr:to>
        <xdr:sp macro="" textlink="">
          <xdr:nvSpPr>
            <xdr:cNvPr id="1228" name="Option Button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47</xdr:row>
          <xdr:rowOff>0</xdr:rowOff>
        </xdr:from>
        <xdr:to>
          <xdr:col>23</xdr:col>
          <xdr:colOff>76200</xdr:colOff>
          <xdr:row>47</xdr:row>
          <xdr:rowOff>177800</xdr:rowOff>
        </xdr:to>
        <xdr:sp macro="" textlink="">
          <xdr:nvSpPr>
            <xdr:cNvPr id="1229" name="Option Button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47</xdr:row>
          <xdr:rowOff>184150</xdr:rowOff>
        </xdr:from>
        <xdr:to>
          <xdr:col>20</xdr:col>
          <xdr:colOff>120650</xdr:colOff>
          <xdr:row>48</xdr:row>
          <xdr:rowOff>184150</xdr:rowOff>
        </xdr:to>
        <xdr:sp macro="" textlink="">
          <xdr:nvSpPr>
            <xdr:cNvPr id="1230" name="Option Button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48</xdr:row>
          <xdr:rowOff>184150</xdr:rowOff>
        </xdr:from>
        <xdr:to>
          <xdr:col>14</xdr:col>
          <xdr:colOff>101600</xdr:colOff>
          <xdr:row>49</xdr:row>
          <xdr:rowOff>171450</xdr:rowOff>
        </xdr:to>
        <xdr:sp macro="" textlink="">
          <xdr:nvSpPr>
            <xdr:cNvPr id="1231" name="Option Button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18</xdr:col>
          <xdr:colOff>25400</xdr:colOff>
          <xdr:row>13</xdr:row>
          <xdr:rowOff>184150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16</xdr:col>
          <xdr:colOff>44450</xdr:colOff>
          <xdr:row>15</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20</xdr:col>
          <xdr:colOff>88900</xdr:colOff>
          <xdr:row>16</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12700</xdr:rowOff>
        </xdr:from>
        <xdr:to>
          <xdr:col>8</xdr:col>
          <xdr:colOff>114300</xdr:colOff>
          <xdr:row>17</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42</xdr:row>
          <xdr:rowOff>0</xdr:rowOff>
        </xdr:from>
        <xdr:to>
          <xdr:col>21</xdr:col>
          <xdr:colOff>31750</xdr:colOff>
          <xdr:row>43</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43</xdr:row>
          <xdr:rowOff>184150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0</xdr:rowOff>
        </xdr:from>
        <xdr:to>
          <xdr:col>11</xdr:col>
          <xdr:colOff>190500</xdr:colOff>
          <xdr:row>45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0</xdr:rowOff>
        </xdr:from>
        <xdr:to>
          <xdr:col>21</xdr:col>
          <xdr:colOff>63500</xdr:colOff>
          <xdr:row>46</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12700</xdr:rowOff>
        </xdr:from>
        <xdr:to>
          <xdr:col>19</xdr:col>
          <xdr:colOff>139700</xdr:colOff>
          <xdr:row>49</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25400</xdr:rowOff>
        </xdr:from>
        <xdr:to>
          <xdr:col>21</xdr:col>
          <xdr:colOff>38100</xdr:colOff>
          <xdr:row>51</xdr:row>
          <xdr:rowOff>25400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11</xdr:col>
          <xdr:colOff>190500</xdr:colOff>
          <xdr:row>51</xdr:row>
          <xdr:rowOff>184150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52</xdr:row>
          <xdr:rowOff>0</xdr:rowOff>
        </xdr:from>
        <xdr:to>
          <xdr:col>14</xdr:col>
          <xdr:colOff>165100</xdr:colOff>
          <xdr:row>53</xdr:row>
          <xdr:rowOff>6350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0</xdr:rowOff>
        </xdr:from>
        <xdr:to>
          <xdr:col>21</xdr:col>
          <xdr:colOff>25400</xdr:colOff>
          <xdr:row>54</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0</xdr:rowOff>
        </xdr:from>
        <xdr:to>
          <xdr:col>8</xdr:col>
          <xdr:colOff>114300</xdr:colOff>
          <xdr:row>57</xdr:row>
          <xdr:rowOff>0</xdr:rowOff>
        </xdr:to>
        <xdr:sp macro="" textlink="">
          <xdr:nvSpPr>
            <xdr:cNvPr id="2062" name="Check Box 14" descr="あり"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0</xdr:rowOff>
        </xdr:from>
        <xdr:to>
          <xdr:col>8</xdr:col>
          <xdr:colOff>120650</xdr:colOff>
          <xdr:row>58</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20</xdr:col>
          <xdr:colOff>146050</xdr:colOff>
          <xdr:row>59</xdr:row>
          <xdr:rowOff>177800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63</xdr:row>
          <xdr:rowOff>0</xdr:rowOff>
        </xdr:from>
        <xdr:to>
          <xdr:col>8</xdr:col>
          <xdr:colOff>114300</xdr:colOff>
          <xdr:row>64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65</xdr:row>
          <xdr:rowOff>12700</xdr:rowOff>
        </xdr:from>
        <xdr:to>
          <xdr:col>16</xdr:col>
          <xdr:colOff>133350</xdr:colOff>
          <xdr:row>66</xdr:row>
          <xdr:rowOff>12700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66</xdr:row>
          <xdr:rowOff>12700</xdr:rowOff>
        </xdr:from>
        <xdr:to>
          <xdr:col>8</xdr:col>
          <xdr:colOff>114300</xdr:colOff>
          <xdr:row>66</xdr:row>
          <xdr:rowOff>184150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7</xdr:col>
          <xdr:colOff>114300</xdr:colOff>
          <xdr:row>29</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7</xdr:col>
          <xdr:colOff>114300</xdr:colOff>
          <xdr:row>30</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11</xdr:col>
          <xdr:colOff>25400</xdr:colOff>
          <xdr:row>31</xdr:row>
          <xdr:rowOff>25400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30</xdr:row>
          <xdr:rowOff>0</xdr:rowOff>
        </xdr:from>
        <xdr:to>
          <xdr:col>16</xdr:col>
          <xdr:colOff>0</xdr:colOff>
          <xdr:row>31</xdr:row>
          <xdr:rowOff>25400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190500</xdr:rowOff>
        </xdr:from>
        <xdr:to>
          <xdr:col>30</xdr:col>
          <xdr:colOff>12700</xdr:colOff>
          <xdr:row>21</xdr:row>
          <xdr:rowOff>6350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16</xdr:col>
          <xdr:colOff>31750</xdr:colOff>
          <xdr:row>22</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0</xdr:rowOff>
        </xdr:from>
        <xdr:to>
          <xdr:col>10</xdr:col>
          <xdr:colOff>19050</xdr:colOff>
          <xdr:row>22</xdr:row>
          <xdr:rowOff>171450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184150</xdr:rowOff>
        </xdr:from>
        <xdr:to>
          <xdr:col>10</xdr:col>
          <xdr:colOff>165100</xdr:colOff>
          <xdr:row>23</xdr:row>
          <xdr:rowOff>184150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23</xdr:row>
          <xdr:rowOff>177800</xdr:rowOff>
        </xdr:from>
        <xdr:to>
          <xdr:col>13</xdr:col>
          <xdr:colOff>50800</xdr:colOff>
          <xdr:row>25</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184150</xdr:rowOff>
        </xdr:from>
        <xdr:to>
          <xdr:col>12</xdr:col>
          <xdr:colOff>25400</xdr:colOff>
          <xdr:row>25</xdr:row>
          <xdr:rowOff>184150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0</xdr:rowOff>
        </xdr:from>
        <xdr:to>
          <xdr:col>7</xdr:col>
          <xdr:colOff>6350</xdr:colOff>
          <xdr:row>27</xdr:row>
          <xdr:rowOff>12700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64</xdr:row>
          <xdr:rowOff>184150</xdr:rowOff>
        </xdr:from>
        <xdr:to>
          <xdr:col>7</xdr:col>
          <xdr:colOff>171450</xdr:colOff>
          <xdr:row>66</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60</xdr:row>
          <xdr:rowOff>6350</xdr:rowOff>
        </xdr:from>
        <xdr:to>
          <xdr:col>12</xdr:col>
          <xdr:colOff>171450</xdr:colOff>
          <xdr:row>60</xdr:row>
          <xdr:rowOff>184150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60</xdr:row>
          <xdr:rowOff>190500</xdr:rowOff>
        </xdr:from>
        <xdr:to>
          <xdr:col>13</xdr:col>
          <xdr:colOff>12700</xdr:colOff>
          <xdr:row>61</xdr:row>
          <xdr:rowOff>184150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61</xdr:row>
          <xdr:rowOff>190500</xdr:rowOff>
        </xdr:from>
        <xdr:to>
          <xdr:col>12</xdr:col>
          <xdr:colOff>177800</xdr:colOff>
          <xdr:row>63</xdr:row>
          <xdr:rowOff>25400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59</xdr:row>
          <xdr:rowOff>184150</xdr:rowOff>
        </xdr:from>
        <xdr:to>
          <xdr:col>18</xdr:col>
          <xdr:colOff>177800</xdr:colOff>
          <xdr:row>61</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12700</xdr:rowOff>
        </xdr:from>
        <xdr:to>
          <xdr:col>18</xdr:col>
          <xdr:colOff>82550</xdr:colOff>
          <xdr:row>62</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190500</xdr:rowOff>
        </xdr:from>
        <xdr:to>
          <xdr:col>7</xdr:col>
          <xdr:colOff>31750</xdr:colOff>
          <xdr:row>33</xdr:row>
          <xdr:rowOff>184150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33</xdr:row>
          <xdr:rowOff>177800</xdr:rowOff>
        </xdr:from>
        <xdr:to>
          <xdr:col>6</xdr:col>
          <xdr:colOff>82550</xdr:colOff>
          <xdr:row>34</xdr:row>
          <xdr:rowOff>171450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31750</xdr:rowOff>
        </xdr:from>
        <xdr:to>
          <xdr:col>17</xdr:col>
          <xdr:colOff>133350</xdr:colOff>
          <xdr:row>63</xdr:row>
          <xdr:rowOff>12700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23</xdr:col>
          <xdr:colOff>69850</xdr:colOff>
          <xdr:row>47</xdr:row>
          <xdr:rowOff>6350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47</xdr:row>
          <xdr:rowOff>0</xdr:rowOff>
        </xdr:from>
        <xdr:to>
          <xdr:col>23</xdr:col>
          <xdr:colOff>76200</xdr:colOff>
          <xdr:row>47</xdr:row>
          <xdr:rowOff>171450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49</xdr:row>
          <xdr:rowOff>12700</xdr:rowOff>
        </xdr:from>
        <xdr:to>
          <xdr:col>11</xdr:col>
          <xdr:colOff>158750</xdr:colOff>
          <xdr:row>50</xdr:row>
          <xdr:rowOff>12700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xdr:twoCellAnchor>
    </mc:Choice>
    <mc:Fallback/>
  </mc:AlternateContent>
  <xdr:twoCellAnchor>
    <xdr:from>
      <xdr:col>4</xdr:col>
      <xdr:colOff>63500</xdr:colOff>
      <xdr:row>1</xdr:row>
      <xdr:rowOff>279400</xdr:rowOff>
    </xdr:from>
    <xdr:to>
      <xdr:col>41</xdr:col>
      <xdr:colOff>69850</xdr:colOff>
      <xdr:row>4</xdr:row>
      <xdr:rowOff>139700</xdr:rowOff>
    </xdr:to>
    <xdr:sp macro="" textlink="">
      <xdr:nvSpPr>
        <xdr:cNvPr id="2" name="Text Box 82">
          <a:extLst>
            <a:ext uri="{FF2B5EF4-FFF2-40B4-BE49-F238E27FC236}">
              <a16:creationId xmlns:a16="http://schemas.microsoft.com/office/drawing/2014/main" id="{C7523F49-5269-4069-BF74-161EE3F544B7}"/>
            </a:ext>
          </a:extLst>
        </xdr:cNvPr>
        <xdr:cNvSpPr txBox="1">
          <a:spLocks noChangeArrowheads="1"/>
        </xdr:cNvSpPr>
      </xdr:nvSpPr>
      <xdr:spPr bwMode="auto">
        <a:xfrm>
          <a:off x="850900" y="508000"/>
          <a:ext cx="7340600" cy="38100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記入例①　無職の妻を扶養に入れたい場合（離職直後　失業等給付を受給しない方）</a:t>
          </a:r>
        </a:p>
      </xdr:txBody>
    </xdr:sp>
    <xdr:clientData/>
  </xdr:twoCellAnchor>
  <xdr:twoCellAnchor>
    <xdr:from>
      <xdr:col>14</xdr:col>
      <xdr:colOff>146050</xdr:colOff>
      <xdr:row>15</xdr:row>
      <xdr:rowOff>171450</xdr:rowOff>
    </xdr:from>
    <xdr:to>
      <xdr:col>30</xdr:col>
      <xdr:colOff>38100</xdr:colOff>
      <xdr:row>19</xdr:row>
      <xdr:rowOff>6350</xdr:rowOff>
    </xdr:to>
    <xdr:sp macro="" textlink="">
      <xdr:nvSpPr>
        <xdr:cNvPr id="3" name="正方形/長方形 2">
          <a:extLst>
            <a:ext uri="{FF2B5EF4-FFF2-40B4-BE49-F238E27FC236}">
              <a16:creationId xmlns:a16="http://schemas.microsoft.com/office/drawing/2014/main" id="{A734895C-D088-4262-9D8D-8B5C636975FA}"/>
            </a:ext>
          </a:extLst>
        </xdr:cNvPr>
        <xdr:cNvSpPr/>
      </xdr:nvSpPr>
      <xdr:spPr>
        <a:xfrm>
          <a:off x="2901950" y="2819400"/>
          <a:ext cx="3092450" cy="5969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該当する欄にチェックをいれてください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18</xdr:col>
          <xdr:colOff>25400</xdr:colOff>
          <xdr:row>13</xdr:row>
          <xdr:rowOff>184150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16</xdr:col>
          <xdr:colOff>44450</xdr:colOff>
          <xdr:row>15</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20</xdr:col>
          <xdr:colOff>88900</xdr:colOff>
          <xdr:row>16</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12700</xdr:rowOff>
        </xdr:from>
        <xdr:to>
          <xdr:col>8</xdr:col>
          <xdr:colOff>114300</xdr:colOff>
          <xdr:row>17</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42</xdr:row>
          <xdr:rowOff>0</xdr:rowOff>
        </xdr:from>
        <xdr:to>
          <xdr:col>21</xdr:col>
          <xdr:colOff>31750</xdr:colOff>
          <xdr:row>43</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43</xdr:row>
          <xdr:rowOff>184150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0</xdr:rowOff>
        </xdr:from>
        <xdr:to>
          <xdr:col>11</xdr:col>
          <xdr:colOff>190500</xdr:colOff>
          <xdr:row>45</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0</xdr:rowOff>
        </xdr:from>
        <xdr:to>
          <xdr:col>21</xdr:col>
          <xdr:colOff>63500</xdr:colOff>
          <xdr:row>46</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12700</xdr:rowOff>
        </xdr:from>
        <xdr:to>
          <xdr:col>19</xdr:col>
          <xdr:colOff>139700</xdr:colOff>
          <xdr:row>49</xdr:row>
          <xdr:rowOff>19050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25400</xdr:rowOff>
        </xdr:from>
        <xdr:to>
          <xdr:col>21</xdr:col>
          <xdr:colOff>38100</xdr:colOff>
          <xdr:row>51</xdr:row>
          <xdr:rowOff>25400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11</xdr:col>
          <xdr:colOff>190500</xdr:colOff>
          <xdr:row>51</xdr:row>
          <xdr:rowOff>184150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52</xdr:row>
          <xdr:rowOff>0</xdr:rowOff>
        </xdr:from>
        <xdr:to>
          <xdr:col>14</xdr:col>
          <xdr:colOff>165100</xdr:colOff>
          <xdr:row>53</xdr:row>
          <xdr:rowOff>6350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0</xdr:rowOff>
        </xdr:from>
        <xdr:to>
          <xdr:col>21</xdr:col>
          <xdr:colOff>25400</xdr:colOff>
          <xdr:row>54</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0</xdr:rowOff>
        </xdr:from>
        <xdr:to>
          <xdr:col>8</xdr:col>
          <xdr:colOff>114300</xdr:colOff>
          <xdr:row>57</xdr:row>
          <xdr:rowOff>0</xdr:rowOff>
        </xdr:to>
        <xdr:sp macro="" textlink="">
          <xdr:nvSpPr>
            <xdr:cNvPr id="3086" name="Check Box 14" descr="あり"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0</xdr:rowOff>
        </xdr:from>
        <xdr:to>
          <xdr:col>8</xdr:col>
          <xdr:colOff>120650</xdr:colOff>
          <xdr:row>58</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20</xdr:col>
          <xdr:colOff>146050</xdr:colOff>
          <xdr:row>59</xdr:row>
          <xdr:rowOff>177800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63</xdr:row>
          <xdr:rowOff>0</xdr:rowOff>
        </xdr:from>
        <xdr:to>
          <xdr:col>8</xdr:col>
          <xdr:colOff>114300</xdr:colOff>
          <xdr:row>64</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65</xdr:row>
          <xdr:rowOff>12700</xdr:rowOff>
        </xdr:from>
        <xdr:to>
          <xdr:col>16</xdr:col>
          <xdr:colOff>133350</xdr:colOff>
          <xdr:row>66</xdr:row>
          <xdr:rowOff>12700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66</xdr:row>
          <xdr:rowOff>12700</xdr:rowOff>
        </xdr:from>
        <xdr:to>
          <xdr:col>8</xdr:col>
          <xdr:colOff>114300</xdr:colOff>
          <xdr:row>66</xdr:row>
          <xdr:rowOff>184150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7</xdr:col>
          <xdr:colOff>114300</xdr:colOff>
          <xdr:row>29</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7</xdr:col>
          <xdr:colOff>114300</xdr:colOff>
          <xdr:row>30</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11</xdr:col>
          <xdr:colOff>25400</xdr:colOff>
          <xdr:row>31</xdr:row>
          <xdr:rowOff>25400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30</xdr:row>
          <xdr:rowOff>0</xdr:rowOff>
        </xdr:from>
        <xdr:to>
          <xdr:col>16</xdr:col>
          <xdr:colOff>0</xdr:colOff>
          <xdr:row>31</xdr:row>
          <xdr:rowOff>25400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190500</xdr:rowOff>
        </xdr:from>
        <xdr:to>
          <xdr:col>30</xdr:col>
          <xdr:colOff>12700</xdr:colOff>
          <xdr:row>21</xdr:row>
          <xdr:rowOff>6350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16</xdr:col>
          <xdr:colOff>31750</xdr:colOff>
          <xdr:row>22</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0</xdr:rowOff>
        </xdr:from>
        <xdr:to>
          <xdr:col>10</xdr:col>
          <xdr:colOff>19050</xdr:colOff>
          <xdr:row>22</xdr:row>
          <xdr:rowOff>171450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184150</xdr:rowOff>
        </xdr:from>
        <xdr:to>
          <xdr:col>10</xdr:col>
          <xdr:colOff>165100</xdr:colOff>
          <xdr:row>23</xdr:row>
          <xdr:rowOff>184150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23</xdr:row>
          <xdr:rowOff>177800</xdr:rowOff>
        </xdr:from>
        <xdr:to>
          <xdr:col>13</xdr:col>
          <xdr:colOff>50800</xdr:colOff>
          <xdr:row>25</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184150</xdr:rowOff>
        </xdr:from>
        <xdr:to>
          <xdr:col>12</xdr:col>
          <xdr:colOff>25400</xdr:colOff>
          <xdr:row>25</xdr:row>
          <xdr:rowOff>184150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0</xdr:rowOff>
        </xdr:from>
        <xdr:to>
          <xdr:col>7</xdr:col>
          <xdr:colOff>6350</xdr:colOff>
          <xdr:row>27</xdr:row>
          <xdr:rowOff>12700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64</xdr:row>
          <xdr:rowOff>184150</xdr:rowOff>
        </xdr:from>
        <xdr:to>
          <xdr:col>7</xdr:col>
          <xdr:colOff>171450</xdr:colOff>
          <xdr:row>66</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60</xdr:row>
          <xdr:rowOff>6350</xdr:rowOff>
        </xdr:from>
        <xdr:to>
          <xdr:col>12</xdr:col>
          <xdr:colOff>171450</xdr:colOff>
          <xdr:row>60</xdr:row>
          <xdr:rowOff>184150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60</xdr:row>
          <xdr:rowOff>190500</xdr:rowOff>
        </xdr:from>
        <xdr:to>
          <xdr:col>13</xdr:col>
          <xdr:colOff>12700</xdr:colOff>
          <xdr:row>61</xdr:row>
          <xdr:rowOff>184150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61</xdr:row>
          <xdr:rowOff>190500</xdr:rowOff>
        </xdr:from>
        <xdr:to>
          <xdr:col>12</xdr:col>
          <xdr:colOff>177800</xdr:colOff>
          <xdr:row>63</xdr:row>
          <xdr:rowOff>25400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59</xdr:row>
          <xdr:rowOff>184150</xdr:rowOff>
        </xdr:from>
        <xdr:to>
          <xdr:col>18</xdr:col>
          <xdr:colOff>177800</xdr:colOff>
          <xdr:row>61</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12700</xdr:rowOff>
        </xdr:from>
        <xdr:to>
          <xdr:col>18</xdr:col>
          <xdr:colOff>82550</xdr:colOff>
          <xdr:row>62</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190500</xdr:rowOff>
        </xdr:from>
        <xdr:to>
          <xdr:col>7</xdr:col>
          <xdr:colOff>31750</xdr:colOff>
          <xdr:row>33</xdr:row>
          <xdr:rowOff>184150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33</xdr:row>
          <xdr:rowOff>177800</xdr:rowOff>
        </xdr:from>
        <xdr:to>
          <xdr:col>6</xdr:col>
          <xdr:colOff>82550</xdr:colOff>
          <xdr:row>34</xdr:row>
          <xdr:rowOff>171450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31750</xdr:rowOff>
        </xdr:from>
        <xdr:to>
          <xdr:col>17</xdr:col>
          <xdr:colOff>133350</xdr:colOff>
          <xdr:row>63</xdr:row>
          <xdr:rowOff>12700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23</xdr:col>
          <xdr:colOff>69850</xdr:colOff>
          <xdr:row>47</xdr:row>
          <xdr:rowOff>6350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47</xdr:row>
          <xdr:rowOff>0</xdr:rowOff>
        </xdr:from>
        <xdr:to>
          <xdr:col>23</xdr:col>
          <xdr:colOff>76200</xdr:colOff>
          <xdr:row>47</xdr:row>
          <xdr:rowOff>171450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49</xdr:row>
          <xdr:rowOff>12700</xdr:rowOff>
        </xdr:from>
        <xdr:to>
          <xdr:col>11</xdr:col>
          <xdr:colOff>158750</xdr:colOff>
          <xdr:row>50</xdr:row>
          <xdr:rowOff>12700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xdr:twoCellAnchor>
    </mc:Choice>
    <mc:Fallback/>
  </mc:AlternateContent>
  <xdr:twoCellAnchor>
    <xdr:from>
      <xdr:col>4</xdr:col>
      <xdr:colOff>63500</xdr:colOff>
      <xdr:row>1</xdr:row>
      <xdr:rowOff>279400</xdr:rowOff>
    </xdr:from>
    <xdr:to>
      <xdr:col>41</xdr:col>
      <xdr:colOff>69850</xdr:colOff>
      <xdr:row>4</xdr:row>
      <xdr:rowOff>139700</xdr:rowOff>
    </xdr:to>
    <xdr:sp macro="" textlink="">
      <xdr:nvSpPr>
        <xdr:cNvPr id="2" name="Text Box 82">
          <a:extLst>
            <a:ext uri="{FF2B5EF4-FFF2-40B4-BE49-F238E27FC236}">
              <a16:creationId xmlns:a16="http://schemas.microsoft.com/office/drawing/2014/main" id="{6AED822B-79F2-48A4-A77E-750EA9CF4D1F}"/>
            </a:ext>
          </a:extLst>
        </xdr:cNvPr>
        <xdr:cNvSpPr txBox="1">
          <a:spLocks noChangeArrowheads="1"/>
        </xdr:cNvSpPr>
      </xdr:nvSpPr>
      <xdr:spPr bwMode="auto">
        <a:xfrm>
          <a:off x="850900" y="508000"/>
          <a:ext cx="7340600" cy="38100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記入例②　無職の妻を扶養に入れたい場合（離職直後　失業等給付を受給する方）</a:t>
          </a:r>
        </a:p>
      </xdr:txBody>
    </xdr:sp>
    <xdr:clientData/>
  </xdr:twoCellAnchor>
  <xdr:twoCellAnchor>
    <xdr:from>
      <xdr:col>14</xdr:col>
      <xdr:colOff>146050</xdr:colOff>
      <xdr:row>15</xdr:row>
      <xdr:rowOff>171450</xdr:rowOff>
    </xdr:from>
    <xdr:to>
      <xdr:col>30</xdr:col>
      <xdr:colOff>38100</xdr:colOff>
      <xdr:row>19</xdr:row>
      <xdr:rowOff>6350</xdr:rowOff>
    </xdr:to>
    <xdr:sp macro="" textlink="">
      <xdr:nvSpPr>
        <xdr:cNvPr id="3" name="正方形/長方形 2">
          <a:extLst>
            <a:ext uri="{FF2B5EF4-FFF2-40B4-BE49-F238E27FC236}">
              <a16:creationId xmlns:a16="http://schemas.microsoft.com/office/drawing/2014/main" id="{1A59C871-5C66-4ECF-A65F-3BAF464F25A4}"/>
            </a:ext>
          </a:extLst>
        </xdr:cNvPr>
        <xdr:cNvSpPr/>
      </xdr:nvSpPr>
      <xdr:spPr>
        <a:xfrm>
          <a:off x="2901950" y="2819400"/>
          <a:ext cx="3092450" cy="5969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該当する欄にチェックをいれてください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18</xdr:col>
          <xdr:colOff>25400</xdr:colOff>
          <xdr:row>13</xdr:row>
          <xdr:rowOff>184150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16</xdr:col>
          <xdr:colOff>44450</xdr:colOff>
          <xdr:row>15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20</xdr:col>
          <xdr:colOff>88900</xdr:colOff>
          <xdr:row>16</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12700</xdr:rowOff>
        </xdr:from>
        <xdr:to>
          <xdr:col>8</xdr:col>
          <xdr:colOff>114300</xdr:colOff>
          <xdr:row>17</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42</xdr:row>
          <xdr:rowOff>0</xdr:rowOff>
        </xdr:from>
        <xdr:to>
          <xdr:col>21</xdr:col>
          <xdr:colOff>31750</xdr:colOff>
          <xdr:row>43</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43</xdr:row>
          <xdr:rowOff>184150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0</xdr:rowOff>
        </xdr:from>
        <xdr:to>
          <xdr:col>11</xdr:col>
          <xdr:colOff>190500</xdr:colOff>
          <xdr:row>45</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0</xdr:rowOff>
        </xdr:from>
        <xdr:to>
          <xdr:col>21</xdr:col>
          <xdr:colOff>63500</xdr:colOff>
          <xdr:row>46</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12700</xdr:rowOff>
        </xdr:from>
        <xdr:to>
          <xdr:col>19</xdr:col>
          <xdr:colOff>139700</xdr:colOff>
          <xdr:row>49</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25400</xdr:rowOff>
        </xdr:from>
        <xdr:to>
          <xdr:col>21</xdr:col>
          <xdr:colOff>38100</xdr:colOff>
          <xdr:row>51</xdr:row>
          <xdr:rowOff>25400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11</xdr:col>
          <xdr:colOff>190500</xdr:colOff>
          <xdr:row>51</xdr:row>
          <xdr:rowOff>184150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52</xdr:row>
          <xdr:rowOff>0</xdr:rowOff>
        </xdr:from>
        <xdr:to>
          <xdr:col>14</xdr:col>
          <xdr:colOff>165100</xdr:colOff>
          <xdr:row>53</xdr:row>
          <xdr:rowOff>6350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0</xdr:rowOff>
        </xdr:from>
        <xdr:to>
          <xdr:col>21</xdr:col>
          <xdr:colOff>25400</xdr:colOff>
          <xdr:row>54</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0</xdr:rowOff>
        </xdr:from>
        <xdr:to>
          <xdr:col>8</xdr:col>
          <xdr:colOff>114300</xdr:colOff>
          <xdr:row>57</xdr:row>
          <xdr:rowOff>0</xdr:rowOff>
        </xdr:to>
        <xdr:sp macro="" textlink="">
          <xdr:nvSpPr>
            <xdr:cNvPr id="4110" name="Check Box 14" descr="あり"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0</xdr:rowOff>
        </xdr:from>
        <xdr:to>
          <xdr:col>8</xdr:col>
          <xdr:colOff>120650</xdr:colOff>
          <xdr:row>58</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20</xdr:col>
          <xdr:colOff>146050</xdr:colOff>
          <xdr:row>59</xdr:row>
          <xdr:rowOff>177800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63</xdr:row>
          <xdr:rowOff>0</xdr:rowOff>
        </xdr:from>
        <xdr:to>
          <xdr:col>8</xdr:col>
          <xdr:colOff>114300</xdr:colOff>
          <xdr:row>64</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65</xdr:row>
          <xdr:rowOff>12700</xdr:rowOff>
        </xdr:from>
        <xdr:to>
          <xdr:col>16</xdr:col>
          <xdr:colOff>133350</xdr:colOff>
          <xdr:row>66</xdr:row>
          <xdr:rowOff>12700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66</xdr:row>
          <xdr:rowOff>12700</xdr:rowOff>
        </xdr:from>
        <xdr:to>
          <xdr:col>8</xdr:col>
          <xdr:colOff>114300</xdr:colOff>
          <xdr:row>66</xdr:row>
          <xdr:rowOff>184150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7</xdr:col>
          <xdr:colOff>114300</xdr:colOff>
          <xdr:row>29</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7</xdr:col>
          <xdr:colOff>114300</xdr:colOff>
          <xdr:row>30</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11</xdr:col>
          <xdr:colOff>25400</xdr:colOff>
          <xdr:row>31</xdr:row>
          <xdr:rowOff>25400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30</xdr:row>
          <xdr:rowOff>0</xdr:rowOff>
        </xdr:from>
        <xdr:to>
          <xdr:col>16</xdr:col>
          <xdr:colOff>0</xdr:colOff>
          <xdr:row>31</xdr:row>
          <xdr:rowOff>25400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190500</xdr:rowOff>
        </xdr:from>
        <xdr:to>
          <xdr:col>30</xdr:col>
          <xdr:colOff>12700</xdr:colOff>
          <xdr:row>21</xdr:row>
          <xdr:rowOff>6350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16</xdr:col>
          <xdr:colOff>31750</xdr:colOff>
          <xdr:row>22</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0</xdr:rowOff>
        </xdr:from>
        <xdr:to>
          <xdr:col>10</xdr:col>
          <xdr:colOff>19050</xdr:colOff>
          <xdr:row>22</xdr:row>
          <xdr:rowOff>171450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184150</xdr:rowOff>
        </xdr:from>
        <xdr:to>
          <xdr:col>10</xdr:col>
          <xdr:colOff>165100</xdr:colOff>
          <xdr:row>23</xdr:row>
          <xdr:rowOff>184150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23</xdr:row>
          <xdr:rowOff>177800</xdr:rowOff>
        </xdr:from>
        <xdr:to>
          <xdr:col>13</xdr:col>
          <xdr:colOff>50800</xdr:colOff>
          <xdr:row>25</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184150</xdr:rowOff>
        </xdr:from>
        <xdr:to>
          <xdr:col>12</xdr:col>
          <xdr:colOff>25400</xdr:colOff>
          <xdr:row>25</xdr:row>
          <xdr:rowOff>184150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0</xdr:rowOff>
        </xdr:from>
        <xdr:to>
          <xdr:col>7</xdr:col>
          <xdr:colOff>6350</xdr:colOff>
          <xdr:row>27</xdr:row>
          <xdr:rowOff>12700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64</xdr:row>
          <xdr:rowOff>184150</xdr:rowOff>
        </xdr:from>
        <xdr:to>
          <xdr:col>7</xdr:col>
          <xdr:colOff>171450</xdr:colOff>
          <xdr:row>66</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60</xdr:row>
          <xdr:rowOff>6350</xdr:rowOff>
        </xdr:from>
        <xdr:to>
          <xdr:col>12</xdr:col>
          <xdr:colOff>171450</xdr:colOff>
          <xdr:row>60</xdr:row>
          <xdr:rowOff>184150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60</xdr:row>
          <xdr:rowOff>190500</xdr:rowOff>
        </xdr:from>
        <xdr:to>
          <xdr:col>13</xdr:col>
          <xdr:colOff>12700</xdr:colOff>
          <xdr:row>61</xdr:row>
          <xdr:rowOff>184150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61</xdr:row>
          <xdr:rowOff>190500</xdr:rowOff>
        </xdr:from>
        <xdr:to>
          <xdr:col>12</xdr:col>
          <xdr:colOff>177800</xdr:colOff>
          <xdr:row>63</xdr:row>
          <xdr:rowOff>25400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59</xdr:row>
          <xdr:rowOff>184150</xdr:rowOff>
        </xdr:from>
        <xdr:to>
          <xdr:col>18</xdr:col>
          <xdr:colOff>177800</xdr:colOff>
          <xdr:row>61</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12700</xdr:rowOff>
        </xdr:from>
        <xdr:to>
          <xdr:col>18</xdr:col>
          <xdr:colOff>82550</xdr:colOff>
          <xdr:row>62</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190500</xdr:rowOff>
        </xdr:from>
        <xdr:to>
          <xdr:col>7</xdr:col>
          <xdr:colOff>31750</xdr:colOff>
          <xdr:row>33</xdr:row>
          <xdr:rowOff>184150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33</xdr:row>
          <xdr:rowOff>177800</xdr:rowOff>
        </xdr:from>
        <xdr:to>
          <xdr:col>6</xdr:col>
          <xdr:colOff>82550</xdr:colOff>
          <xdr:row>34</xdr:row>
          <xdr:rowOff>171450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31750</xdr:rowOff>
        </xdr:from>
        <xdr:to>
          <xdr:col>17</xdr:col>
          <xdr:colOff>133350</xdr:colOff>
          <xdr:row>63</xdr:row>
          <xdr:rowOff>12700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23</xdr:col>
          <xdr:colOff>69850</xdr:colOff>
          <xdr:row>47</xdr:row>
          <xdr:rowOff>6350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47</xdr:row>
          <xdr:rowOff>0</xdr:rowOff>
        </xdr:from>
        <xdr:to>
          <xdr:col>23</xdr:col>
          <xdr:colOff>76200</xdr:colOff>
          <xdr:row>47</xdr:row>
          <xdr:rowOff>171450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49</xdr:row>
          <xdr:rowOff>12700</xdr:rowOff>
        </xdr:from>
        <xdr:to>
          <xdr:col>11</xdr:col>
          <xdr:colOff>158750</xdr:colOff>
          <xdr:row>50</xdr:row>
          <xdr:rowOff>12700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xdr:twoCellAnchor>
    </mc:Choice>
    <mc:Fallback/>
  </mc:AlternateContent>
  <xdr:twoCellAnchor>
    <xdr:from>
      <xdr:col>10</xdr:col>
      <xdr:colOff>101600</xdr:colOff>
      <xdr:row>2</xdr:row>
      <xdr:rowOff>19050</xdr:rowOff>
    </xdr:from>
    <xdr:to>
      <xdr:col>34</xdr:col>
      <xdr:colOff>133350</xdr:colOff>
      <xdr:row>4</xdr:row>
      <xdr:rowOff>165100</xdr:rowOff>
    </xdr:to>
    <xdr:sp macro="" textlink="">
      <xdr:nvSpPr>
        <xdr:cNvPr id="2" name="Text Box 82">
          <a:extLst>
            <a:ext uri="{FF2B5EF4-FFF2-40B4-BE49-F238E27FC236}">
              <a16:creationId xmlns:a16="http://schemas.microsoft.com/office/drawing/2014/main" id="{9B019FAB-0767-4E34-BA2B-D6D20ADAF50C}"/>
            </a:ext>
          </a:extLst>
        </xdr:cNvPr>
        <xdr:cNvSpPr txBox="1">
          <a:spLocks noChangeArrowheads="1"/>
        </xdr:cNvSpPr>
      </xdr:nvSpPr>
      <xdr:spPr bwMode="auto">
        <a:xfrm>
          <a:off x="2070100" y="533400"/>
          <a:ext cx="4806950" cy="38100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記入例③　パートしている妻を扶養に入れたい場合</a:t>
          </a:r>
        </a:p>
      </xdr:txBody>
    </xdr:sp>
    <xdr:clientData/>
  </xdr:twoCellAnchor>
  <xdr:twoCellAnchor>
    <xdr:from>
      <xdr:col>14</xdr:col>
      <xdr:colOff>146050</xdr:colOff>
      <xdr:row>15</xdr:row>
      <xdr:rowOff>171450</xdr:rowOff>
    </xdr:from>
    <xdr:to>
      <xdr:col>30</xdr:col>
      <xdr:colOff>38100</xdr:colOff>
      <xdr:row>19</xdr:row>
      <xdr:rowOff>6350</xdr:rowOff>
    </xdr:to>
    <xdr:sp macro="" textlink="">
      <xdr:nvSpPr>
        <xdr:cNvPr id="3" name="正方形/長方形 2">
          <a:extLst>
            <a:ext uri="{FF2B5EF4-FFF2-40B4-BE49-F238E27FC236}">
              <a16:creationId xmlns:a16="http://schemas.microsoft.com/office/drawing/2014/main" id="{C4BF93AE-2E09-4323-ABAC-D9785F1D8762}"/>
            </a:ext>
          </a:extLst>
        </xdr:cNvPr>
        <xdr:cNvSpPr/>
      </xdr:nvSpPr>
      <xdr:spPr>
        <a:xfrm>
          <a:off x="2901950" y="2819400"/>
          <a:ext cx="3092450" cy="5969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該当する欄にチェックをいれてください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18</xdr:col>
          <xdr:colOff>25400</xdr:colOff>
          <xdr:row>13</xdr:row>
          <xdr:rowOff>184150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16</xdr:col>
          <xdr:colOff>44450</xdr:colOff>
          <xdr:row>15</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20</xdr:col>
          <xdr:colOff>88900</xdr:colOff>
          <xdr:row>16</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12700</xdr:rowOff>
        </xdr:from>
        <xdr:to>
          <xdr:col>8</xdr:col>
          <xdr:colOff>114300</xdr:colOff>
          <xdr:row>17</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42</xdr:row>
          <xdr:rowOff>0</xdr:rowOff>
        </xdr:from>
        <xdr:to>
          <xdr:col>21</xdr:col>
          <xdr:colOff>31750</xdr:colOff>
          <xdr:row>43</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43</xdr:row>
          <xdr:rowOff>184150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0</xdr:rowOff>
        </xdr:from>
        <xdr:to>
          <xdr:col>11</xdr:col>
          <xdr:colOff>190500</xdr:colOff>
          <xdr:row>45</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0</xdr:rowOff>
        </xdr:from>
        <xdr:to>
          <xdr:col>21</xdr:col>
          <xdr:colOff>63500</xdr:colOff>
          <xdr:row>46</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12700</xdr:rowOff>
        </xdr:from>
        <xdr:to>
          <xdr:col>19</xdr:col>
          <xdr:colOff>139700</xdr:colOff>
          <xdr:row>49</xdr:row>
          <xdr:rowOff>19050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25400</xdr:rowOff>
        </xdr:from>
        <xdr:to>
          <xdr:col>21</xdr:col>
          <xdr:colOff>38100</xdr:colOff>
          <xdr:row>51</xdr:row>
          <xdr:rowOff>25400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11</xdr:col>
          <xdr:colOff>190500</xdr:colOff>
          <xdr:row>51</xdr:row>
          <xdr:rowOff>184150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52</xdr:row>
          <xdr:rowOff>0</xdr:rowOff>
        </xdr:from>
        <xdr:to>
          <xdr:col>14</xdr:col>
          <xdr:colOff>165100</xdr:colOff>
          <xdr:row>53</xdr:row>
          <xdr:rowOff>6350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0</xdr:rowOff>
        </xdr:from>
        <xdr:to>
          <xdr:col>21</xdr:col>
          <xdr:colOff>25400</xdr:colOff>
          <xdr:row>54</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0</xdr:rowOff>
        </xdr:from>
        <xdr:to>
          <xdr:col>8</xdr:col>
          <xdr:colOff>114300</xdr:colOff>
          <xdr:row>57</xdr:row>
          <xdr:rowOff>0</xdr:rowOff>
        </xdr:to>
        <xdr:sp macro="" textlink="">
          <xdr:nvSpPr>
            <xdr:cNvPr id="5134" name="Check Box 14" descr="あり"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0</xdr:rowOff>
        </xdr:from>
        <xdr:to>
          <xdr:col>8</xdr:col>
          <xdr:colOff>120650</xdr:colOff>
          <xdr:row>58</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20</xdr:col>
          <xdr:colOff>146050</xdr:colOff>
          <xdr:row>59</xdr:row>
          <xdr:rowOff>177800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63</xdr:row>
          <xdr:rowOff>0</xdr:rowOff>
        </xdr:from>
        <xdr:to>
          <xdr:col>8</xdr:col>
          <xdr:colOff>114300</xdr:colOff>
          <xdr:row>64</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65</xdr:row>
          <xdr:rowOff>12700</xdr:rowOff>
        </xdr:from>
        <xdr:to>
          <xdr:col>16</xdr:col>
          <xdr:colOff>133350</xdr:colOff>
          <xdr:row>66</xdr:row>
          <xdr:rowOff>12700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66</xdr:row>
          <xdr:rowOff>12700</xdr:rowOff>
        </xdr:from>
        <xdr:to>
          <xdr:col>8</xdr:col>
          <xdr:colOff>114300</xdr:colOff>
          <xdr:row>66</xdr:row>
          <xdr:rowOff>184150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7</xdr:col>
          <xdr:colOff>114300</xdr:colOff>
          <xdr:row>29</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7</xdr:col>
          <xdr:colOff>114300</xdr:colOff>
          <xdr:row>30</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11</xdr:col>
          <xdr:colOff>25400</xdr:colOff>
          <xdr:row>31</xdr:row>
          <xdr:rowOff>25400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30</xdr:row>
          <xdr:rowOff>0</xdr:rowOff>
        </xdr:from>
        <xdr:to>
          <xdr:col>16</xdr:col>
          <xdr:colOff>0</xdr:colOff>
          <xdr:row>31</xdr:row>
          <xdr:rowOff>25400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190500</xdr:rowOff>
        </xdr:from>
        <xdr:to>
          <xdr:col>30</xdr:col>
          <xdr:colOff>12700</xdr:colOff>
          <xdr:row>21</xdr:row>
          <xdr:rowOff>6350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16</xdr:col>
          <xdr:colOff>31750</xdr:colOff>
          <xdr:row>22</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0</xdr:rowOff>
        </xdr:from>
        <xdr:to>
          <xdr:col>10</xdr:col>
          <xdr:colOff>19050</xdr:colOff>
          <xdr:row>22</xdr:row>
          <xdr:rowOff>171450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184150</xdr:rowOff>
        </xdr:from>
        <xdr:to>
          <xdr:col>10</xdr:col>
          <xdr:colOff>165100</xdr:colOff>
          <xdr:row>23</xdr:row>
          <xdr:rowOff>184150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23</xdr:row>
          <xdr:rowOff>177800</xdr:rowOff>
        </xdr:from>
        <xdr:to>
          <xdr:col>13</xdr:col>
          <xdr:colOff>50800</xdr:colOff>
          <xdr:row>25</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184150</xdr:rowOff>
        </xdr:from>
        <xdr:to>
          <xdr:col>12</xdr:col>
          <xdr:colOff>25400</xdr:colOff>
          <xdr:row>25</xdr:row>
          <xdr:rowOff>184150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0</xdr:rowOff>
        </xdr:from>
        <xdr:to>
          <xdr:col>7</xdr:col>
          <xdr:colOff>6350</xdr:colOff>
          <xdr:row>27</xdr:row>
          <xdr:rowOff>12700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64</xdr:row>
          <xdr:rowOff>184150</xdr:rowOff>
        </xdr:from>
        <xdr:to>
          <xdr:col>7</xdr:col>
          <xdr:colOff>171450</xdr:colOff>
          <xdr:row>66</xdr:row>
          <xdr:rowOff>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60</xdr:row>
          <xdr:rowOff>6350</xdr:rowOff>
        </xdr:from>
        <xdr:to>
          <xdr:col>12</xdr:col>
          <xdr:colOff>171450</xdr:colOff>
          <xdr:row>60</xdr:row>
          <xdr:rowOff>184150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60</xdr:row>
          <xdr:rowOff>190500</xdr:rowOff>
        </xdr:from>
        <xdr:to>
          <xdr:col>13</xdr:col>
          <xdr:colOff>12700</xdr:colOff>
          <xdr:row>61</xdr:row>
          <xdr:rowOff>184150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61</xdr:row>
          <xdr:rowOff>190500</xdr:rowOff>
        </xdr:from>
        <xdr:to>
          <xdr:col>12</xdr:col>
          <xdr:colOff>177800</xdr:colOff>
          <xdr:row>63</xdr:row>
          <xdr:rowOff>25400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59</xdr:row>
          <xdr:rowOff>184150</xdr:rowOff>
        </xdr:from>
        <xdr:to>
          <xdr:col>18</xdr:col>
          <xdr:colOff>177800</xdr:colOff>
          <xdr:row>61</xdr:row>
          <xdr:rowOff>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12700</xdr:rowOff>
        </xdr:from>
        <xdr:to>
          <xdr:col>18</xdr:col>
          <xdr:colOff>82550</xdr:colOff>
          <xdr:row>62</xdr:row>
          <xdr:rowOff>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190500</xdr:rowOff>
        </xdr:from>
        <xdr:to>
          <xdr:col>7</xdr:col>
          <xdr:colOff>31750</xdr:colOff>
          <xdr:row>33</xdr:row>
          <xdr:rowOff>184150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33</xdr:row>
          <xdr:rowOff>177800</xdr:rowOff>
        </xdr:from>
        <xdr:to>
          <xdr:col>6</xdr:col>
          <xdr:colOff>82550</xdr:colOff>
          <xdr:row>34</xdr:row>
          <xdr:rowOff>171450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31750</xdr:rowOff>
        </xdr:from>
        <xdr:to>
          <xdr:col>17</xdr:col>
          <xdr:colOff>133350</xdr:colOff>
          <xdr:row>63</xdr:row>
          <xdr:rowOff>12700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23</xdr:col>
          <xdr:colOff>69850</xdr:colOff>
          <xdr:row>47</xdr:row>
          <xdr:rowOff>6350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47</xdr:row>
          <xdr:rowOff>0</xdr:rowOff>
        </xdr:from>
        <xdr:to>
          <xdr:col>23</xdr:col>
          <xdr:colOff>76200</xdr:colOff>
          <xdr:row>47</xdr:row>
          <xdr:rowOff>171450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49</xdr:row>
          <xdr:rowOff>12700</xdr:rowOff>
        </xdr:from>
        <xdr:to>
          <xdr:col>11</xdr:col>
          <xdr:colOff>158750</xdr:colOff>
          <xdr:row>50</xdr:row>
          <xdr:rowOff>12700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xdr:twoCellAnchor>
    </mc:Choice>
    <mc:Fallback/>
  </mc:AlternateContent>
  <xdr:twoCellAnchor>
    <xdr:from>
      <xdr:col>6</xdr:col>
      <xdr:colOff>158750</xdr:colOff>
      <xdr:row>2</xdr:row>
      <xdr:rowOff>19050</xdr:rowOff>
    </xdr:from>
    <xdr:to>
      <xdr:col>36</xdr:col>
      <xdr:colOff>127000</xdr:colOff>
      <xdr:row>4</xdr:row>
      <xdr:rowOff>165100</xdr:rowOff>
    </xdr:to>
    <xdr:sp macro="" textlink="">
      <xdr:nvSpPr>
        <xdr:cNvPr id="2" name="Text Box 82">
          <a:extLst>
            <a:ext uri="{FF2B5EF4-FFF2-40B4-BE49-F238E27FC236}">
              <a16:creationId xmlns:a16="http://schemas.microsoft.com/office/drawing/2014/main" id="{08832EA9-4AD1-44AF-B8AC-5EC2697B1FFC}"/>
            </a:ext>
          </a:extLst>
        </xdr:cNvPr>
        <xdr:cNvSpPr txBox="1">
          <a:spLocks noChangeArrowheads="1"/>
        </xdr:cNvSpPr>
      </xdr:nvSpPr>
      <xdr:spPr bwMode="auto">
        <a:xfrm>
          <a:off x="1339850" y="533400"/>
          <a:ext cx="5924550" cy="38100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記入例④　オムロングループ入社時に妻を扶養に入れたい場合</a:t>
          </a:r>
        </a:p>
      </xdr:txBody>
    </xdr:sp>
    <xdr:clientData/>
  </xdr:twoCellAnchor>
  <xdr:twoCellAnchor>
    <xdr:from>
      <xdr:col>14</xdr:col>
      <xdr:colOff>146050</xdr:colOff>
      <xdr:row>15</xdr:row>
      <xdr:rowOff>171450</xdr:rowOff>
    </xdr:from>
    <xdr:to>
      <xdr:col>30</xdr:col>
      <xdr:colOff>38100</xdr:colOff>
      <xdr:row>19</xdr:row>
      <xdr:rowOff>6350</xdr:rowOff>
    </xdr:to>
    <xdr:sp macro="" textlink="">
      <xdr:nvSpPr>
        <xdr:cNvPr id="3" name="正方形/長方形 2">
          <a:extLst>
            <a:ext uri="{FF2B5EF4-FFF2-40B4-BE49-F238E27FC236}">
              <a16:creationId xmlns:a16="http://schemas.microsoft.com/office/drawing/2014/main" id="{8B436B45-E8D9-45A1-BD74-6391C623553E}"/>
            </a:ext>
          </a:extLst>
        </xdr:cNvPr>
        <xdr:cNvSpPr/>
      </xdr:nvSpPr>
      <xdr:spPr>
        <a:xfrm>
          <a:off x="2901950" y="2819400"/>
          <a:ext cx="3092450" cy="5969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該当する欄にチェックをいれてください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18</xdr:col>
          <xdr:colOff>25400</xdr:colOff>
          <xdr:row>13</xdr:row>
          <xdr:rowOff>184150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16</xdr:col>
          <xdr:colOff>44450</xdr:colOff>
          <xdr:row>15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20</xdr:col>
          <xdr:colOff>88900</xdr:colOff>
          <xdr:row>16</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12700</xdr:rowOff>
        </xdr:from>
        <xdr:to>
          <xdr:col>8</xdr:col>
          <xdr:colOff>114300</xdr:colOff>
          <xdr:row>17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42</xdr:row>
          <xdr:rowOff>0</xdr:rowOff>
        </xdr:from>
        <xdr:to>
          <xdr:col>21</xdr:col>
          <xdr:colOff>31750</xdr:colOff>
          <xdr:row>43</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43</xdr:row>
          <xdr:rowOff>184150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0</xdr:rowOff>
        </xdr:from>
        <xdr:to>
          <xdr:col>11</xdr:col>
          <xdr:colOff>190500</xdr:colOff>
          <xdr:row>45</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0</xdr:rowOff>
        </xdr:from>
        <xdr:to>
          <xdr:col>21</xdr:col>
          <xdr:colOff>63500</xdr:colOff>
          <xdr:row>46</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12700</xdr:rowOff>
        </xdr:from>
        <xdr:to>
          <xdr:col>19</xdr:col>
          <xdr:colOff>139700</xdr:colOff>
          <xdr:row>49</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25400</xdr:rowOff>
        </xdr:from>
        <xdr:to>
          <xdr:col>21</xdr:col>
          <xdr:colOff>38100</xdr:colOff>
          <xdr:row>51</xdr:row>
          <xdr:rowOff>25400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11</xdr:col>
          <xdr:colOff>190500</xdr:colOff>
          <xdr:row>51</xdr:row>
          <xdr:rowOff>184150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52</xdr:row>
          <xdr:rowOff>0</xdr:rowOff>
        </xdr:from>
        <xdr:to>
          <xdr:col>14</xdr:col>
          <xdr:colOff>165100</xdr:colOff>
          <xdr:row>53</xdr:row>
          <xdr:rowOff>6350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0</xdr:rowOff>
        </xdr:from>
        <xdr:to>
          <xdr:col>21</xdr:col>
          <xdr:colOff>25400</xdr:colOff>
          <xdr:row>54</xdr:row>
          <xdr:rowOff>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0</xdr:rowOff>
        </xdr:from>
        <xdr:to>
          <xdr:col>8</xdr:col>
          <xdr:colOff>114300</xdr:colOff>
          <xdr:row>57</xdr:row>
          <xdr:rowOff>0</xdr:rowOff>
        </xdr:to>
        <xdr:sp macro="" textlink="">
          <xdr:nvSpPr>
            <xdr:cNvPr id="6158" name="Check Box 14" descr="あり"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0</xdr:rowOff>
        </xdr:from>
        <xdr:to>
          <xdr:col>8</xdr:col>
          <xdr:colOff>120650</xdr:colOff>
          <xdr:row>58</xdr:row>
          <xdr:rowOff>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20</xdr:col>
          <xdr:colOff>146050</xdr:colOff>
          <xdr:row>59</xdr:row>
          <xdr:rowOff>177800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63</xdr:row>
          <xdr:rowOff>0</xdr:rowOff>
        </xdr:from>
        <xdr:to>
          <xdr:col>8</xdr:col>
          <xdr:colOff>114300</xdr:colOff>
          <xdr:row>64</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65</xdr:row>
          <xdr:rowOff>12700</xdr:rowOff>
        </xdr:from>
        <xdr:to>
          <xdr:col>16</xdr:col>
          <xdr:colOff>133350</xdr:colOff>
          <xdr:row>66</xdr:row>
          <xdr:rowOff>12700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66</xdr:row>
          <xdr:rowOff>12700</xdr:rowOff>
        </xdr:from>
        <xdr:to>
          <xdr:col>8</xdr:col>
          <xdr:colOff>114300</xdr:colOff>
          <xdr:row>66</xdr:row>
          <xdr:rowOff>184150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7</xdr:col>
          <xdr:colOff>114300</xdr:colOff>
          <xdr:row>29</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7</xdr:col>
          <xdr:colOff>114300</xdr:colOff>
          <xdr:row>30</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11</xdr:col>
          <xdr:colOff>25400</xdr:colOff>
          <xdr:row>31</xdr:row>
          <xdr:rowOff>25400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30</xdr:row>
          <xdr:rowOff>0</xdr:rowOff>
        </xdr:from>
        <xdr:to>
          <xdr:col>16</xdr:col>
          <xdr:colOff>0</xdr:colOff>
          <xdr:row>31</xdr:row>
          <xdr:rowOff>25400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190500</xdr:rowOff>
        </xdr:from>
        <xdr:to>
          <xdr:col>30</xdr:col>
          <xdr:colOff>12700</xdr:colOff>
          <xdr:row>21</xdr:row>
          <xdr:rowOff>6350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16</xdr:col>
          <xdr:colOff>31750</xdr:colOff>
          <xdr:row>22</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0</xdr:rowOff>
        </xdr:from>
        <xdr:to>
          <xdr:col>10</xdr:col>
          <xdr:colOff>19050</xdr:colOff>
          <xdr:row>22</xdr:row>
          <xdr:rowOff>171450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184150</xdr:rowOff>
        </xdr:from>
        <xdr:to>
          <xdr:col>10</xdr:col>
          <xdr:colOff>165100</xdr:colOff>
          <xdr:row>23</xdr:row>
          <xdr:rowOff>184150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23</xdr:row>
          <xdr:rowOff>177800</xdr:rowOff>
        </xdr:from>
        <xdr:to>
          <xdr:col>13</xdr:col>
          <xdr:colOff>50800</xdr:colOff>
          <xdr:row>25</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184150</xdr:rowOff>
        </xdr:from>
        <xdr:to>
          <xdr:col>12</xdr:col>
          <xdr:colOff>25400</xdr:colOff>
          <xdr:row>25</xdr:row>
          <xdr:rowOff>184150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0</xdr:rowOff>
        </xdr:from>
        <xdr:to>
          <xdr:col>7</xdr:col>
          <xdr:colOff>6350</xdr:colOff>
          <xdr:row>27</xdr:row>
          <xdr:rowOff>12700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64</xdr:row>
          <xdr:rowOff>184150</xdr:rowOff>
        </xdr:from>
        <xdr:to>
          <xdr:col>7</xdr:col>
          <xdr:colOff>171450</xdr:colOff>
          <xdr:row>66</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60</xdr:row>
          <xdr:rowOff>6350</xdr:rowOff>
        </xdr:from>
        <xdr:to>
          <xdr:col>12</xdr:col>
          <xdr:colOff>171450</xdr:colOff>
          <xdr:row>60</xdr:row>
          <xdr:rowOff>184150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60</xdr:row>
          <xdr:rowOff>190500</xdr:rowOff>
        </xdr:from>
        <xdr:to>
          <xdr:col>13</xdr:col>
          <xdr:colOff>12700</xdr:colOff>
          <xdr:row>61</xdr:row>
          <xdr:rowOff>184150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61</xdr:row>
          <xdr:rowOff>190500</xdr:rowOff>
        </xdr:from>
        <xdr:to>
          <xdr:col>12</xdr:col>
          <xdr:colOff>177800</xdr:colOff>
          <xdr:row>63</xdr:row>
          <xdr:rowOff>25400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59</xdr:row>
          <xdr:rowOff>184150</xdr:rowOff>
        </xdr:from>
        <xdr:to>
          <xdr:col>18</xdr:col>
          <xdr:colOff>177800</xdr:colOff>
          <xdr:row>61</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12700</xdr:rowOff>
        </xdr:from>
        <xdr:to>
          <xdr:col>18</xdr:col>
          <xdr:colOff>82550</xdr:colOff>
          <xdr:row>62</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190500</xdr:rowOff>
        </xdr:from>
        <xdr:to>
          <xdr:col>7</xdr:col>
          <xdr:colOff>31750</xdr:colOff>
          <xdr:row>33</xdr:row>
          <xdr:rowOff>184150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33</xdr:row>
          <xdr:rowOff>177800</xdr:rowOff>
        </xdr:from>
        <xdr:to>
          <xdr:col>6</xdr:col>
          <xdr:colOff>82550</xdr:colOff>
          <xdr:row>34</xdr:row>
          <xdr:rowOff>171450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31750</xdr:rowOff>
        </xdr:from>
        <xdr:to>
          <xdr:col>17</xdr:col>
          <xdr:colOff>133350</xdr:colOff>
          <xdr:row>63</xdr:row>
          <xdr:rowOff>12700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23</xdr:col>
          <xdr:colOff>69850</xdr:colOff>
          <xdr:row>47</xdr:row>
          <xdr:rowOff>6350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47</xdr:row>
          <xdr:rowOff>0</xdr:rowOff>
        </xdr:from>
        <xdr:to>
          <xdr:col>23</xdr:col>
          <xdr:colOff>76200</xdr:colOff>
          <xdr:row>47</xdr:row>
          <xdr:rowOff>171450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49</xdr:row>
          <xdr:rowOff>12700</xdr:rowOff>
        </xdr:from>
        <xdr:to>
          <xdr:col>11</xdr:col>
          <xdr:colOff>158750</xdr:colOff>
          <xdr:row>50</xdr:row>
          <xdr:rowOff>12700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xdr:twoCellAnchor>
    </mc:Choice>
    <mc:Fallback/>
  </mc:AlternateContent>
  <xdr:twoCellAnchor>
    <xdr:from>
      <xdr:col>8</xdr:col>
      <xdr:colOff>69850</xdr:colOff>
      <xdr:row>2</xdr:row>
      <xdr:rowOff>6350</xdr:rowOff>
    </xdr:from>
    <xdr:to>
      <xdr:col>35</xdr:col>
      <xdr:colOff>25400</xdr:colOff>
      <xdr:row>4</xdr:row>
      <xdr:rowOff>152400</xdr:rowOff>
    </xdr:to>
    <xdr:sp macro="" textlink="">
      <xdr:nvSpPr>
        <xdr:cNvPr id="2" name="Text Box 82">
          <a:extLst>
            <a:ext uri="{FF2B5EF4-FFF2-40B4-BE49-F238E27FC236}">
              <a16:creationId xmlns:a16="http://schemas.microsoft.com/office/drawing/2014/main" id="{1510FAA5-968F-45EE-9466-976E7618035D}"/>
            </a:ext>
          </a:extLst>
        </xdr:cNvPr>
        <xdr:cNvSpPr txBox="1">
          <a:spLocks noChangeArrowheads="1"/>
        </xdr:cNvSpPr>
      </xdr:nvSpPr>
      <xdr:spPr bwMode="auto">
        <a:xfrm>
          <a:off x="1644650" y="520700"/>
          <a:ext cx="5321300" cy="38100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記入例⑤　年金を受給している母を扶養に入れたい場合</a:t>
          </a:r>
        </a:p>
      </xdr:txBody>
    </xdr:sp>
    <xdr:clientData/>
  </xdr:twoCellAnchor>
  <xdr:twoCellAnchor>
    <xdr:from>
      <xdr:col>14</xdr:col>
      <xdr:colOff>146050</xdr:colOff>
      <xdr:row>15</xdr:row>
      <xdr:rowOff>171450</xdr:rowOff>
    </xdr:from>
    <xdr:to>
      <xdr:col>30</xdr:col>
      <xdr:colOff>38100</xdr:colOff>
      <xdr:row>19</xdr:row>
      <xdr:rowOff>6350</xdr:rowOff>
    </xdr:to>
    <xdr:sp macro="" textlink="">
      <xdr:nvSpPr>
        <xdr:cNvPr id="3" name="正方形/長方形 2">
          <a:extLst>
            <a:ext uri="{FF2B5EF4-FFF2-40B4-BE49-F238E27FC236}">
              <a16:creationId xmlns:a16="http://schemas.microsoft.com/office/drawing/2014/main" id="{814F4860-40CD-4BA1-8552-663AE5E3B29E}"/>
            </a:ext>
          </a:extLst>
        </xdr:cNvPr>
        <xdr:cNvSpPr/>
      </xdr:nvSpPr>
      <xdr:spPr>
        <a:xfrm>
          <a:off x="2901950" y="2819400"/>
          <a:ext cx="3092450" cy="5969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該当する欄にチェックをいれてください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18</xdr:col>
          <xdr:colOff>25400</xdr:colOff>
          <xdr:row>13</xdr:row>
          <xdr:rowOff>184150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14</xdr:row>
          <xdr:rowOff>25400</xdr:rowOff>
        </xdr:from>
        <xdr:to>
          <xdr:col>16</xdr:col>
          <xdr:colOff>44450</xdr:colOff>
          <xdr:row>15</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私が単身赴任中のため、別居している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15</xdr:row>
          <xdr:rowOff>25400</xdr:rowOff>
        </xdr:from>
        <xdr:to>
          <xdr:col>20</xdr:col>
          <xdr:colOff>88900</xdr:colOff>
          <xdr:row>16</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扶養申請対象者が学生で遠方で下宿しているため、別居している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16</xdr:row>
          <xdr:rowOff>12700</xdr:rowOff>
        </xdr:from>
        <xdr:to>
          <xdr:col>8</xdr:col>
          <xdr:colOff>114300</xdr:colOff>
          <xdr:row>17</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上記以外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42</xdr:row>
          <xdr:rowOff>0</xdr:rowOff>
        </xdr:from>
        <xdr:to>
          <xdr:col>21</xdr:col>
          <xdr:colOff>31750</xdr:colOff>
          <xdr:row>43</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１．健康保険の扶養範囲で就労中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43</xdr:row>
          <xdr:rowOff>0</xdr:rowOff>
        </xdr:from>
        <xdr:to>
          <xdr:col>11</xdr:col>
          <xdr:colOff>190500</xdr:colOff>
          <xdr:row>43</xdr:row>
          <xdr:rowOff>184150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被用者（パート、アルバイト等）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44</xdr:row>
          <xdr:rowOff>0</xdr:rowOff>
        </xdr:from>
        <xdr:to>
          <xdr:col>11</xdr:col>
          <xdr:colOff>190500</xdr:colOff>
          <xdr:row>45</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自営業者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45</xdr:row>
          <xdr:rowOff>0</xdr:rowOff>
        </xdr:from>
        <xdr:to>
          <xdr:col>21</xdr:col>
          <xdr:colOff>63500</xdr:colOff>
          <xdr:row>46</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２．過去１年以内に離職し、失業等給付の受給資格がある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12700</xdr:rowOff>
        </xdr:from>
        <xdr:to>
          <xdr:col>19</xdr:col>
          <xdr:colOff>139700</xdr:colOff>
          <xdr:row>49</xdr:row>
          <xdr:rowOff>19050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失業等給付の受給を延長する（妊娠・出産・育児・病気・けが等）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50</xdr:row>
          <xdr:rowOff>25400</xdr:rowOff>
        </xdr:from>
        <xdr:to>
          <xdr:col>21</xdr:col>
          <xdr:colOff>38100</xdr:colOff>
          <xdr:row>51</xdr:row>
          <xdr:rowOff>25400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３．過去１年以内に離職したが、失業等給付の受給資格がない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51</xdr:row>
          <xdr:rowOff>0</xdr:rowOff>
        </xdr:from>
        <xdr:to>
          <xdr:col>11</xdr:col>
          <xdr:colOff>190500</xdr:colOff>
          <xdr:row>51</xdr:row>
          <xdr:rowOff>184150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失業給付の受給を終了した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52</xdr:row>
          <xdr:rowOff>0</xdr:rowOff>
        </xdr:from>
        <xdr:to>
          <xdr:col>14</xdr:col>
          <xdr:colOff>165100</xdr:colOff>
          <xdr:row>53</xdr:row>
          <xdr:rowOff>6350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雇用保険未加入、または加入期間不足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0</xdr:rowOff>
        </xdr:from>
        <xdr:to>
          <xdr:col>21</xdr:col>
          <xdr:colOff>25400</xdr:colOff>
          <xdr:row>54</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４．（過去１年間を含め）就労していない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56</xdr:row>
          <xdr:rowOff>0</xdr:rowOff>
        </xdr:from>
        <xdr:to>
          <xdr:col>8</xdr:col>
          <xdr:colOff>114300</xdr:colOff>
          <xdr:row>57</xdr:row>
          <xdr:rowOff>0</xdr:rowOff>
        </xdr:to>
        <xdr:sp macro="" textlink="">
          <xdr:nvSpPr>
            <xdr:cNvPr id="7182" name="Check Box 14" descr="あり"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57</xdr:row>
          <xdr:rowOff>0</xdr:rowOff>
        </xdr:from>
        <xdr:to>
          <xdr:col>8</xdr:col>
          <xdr:colOff>120650</xdr:colOff>
          <xdr:row>58</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59</xdr:row>
          <xdr:rowOff>0</xdr:rowOff>
        </xdr:from>
        <xdr:to>
          <xdr:col>20</xdr:col>
          <xdr:colOff>146050</xdr:colOff>
          <xdr:row>59</xdr:row>
          <xdr:rowOff>177800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6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受給している（該当するすべての年金にチェックをいれてください）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63</xdr:row>
          <xdr:rowOff>0</xdr:rowOff>
        </xdr:from>
        <xdr:to>
          <xdr:col>8</xdr:col>
          <xdr:colOff>114300</xdr:colOff>
          <xdr:row>64</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6350</xdr:colOff>
          <xdr:row>65</xdr:row>
          <xdr:rowOff>12700</xdr:rowOff>
        </xdr:from>
        <xdr:to>
          <xdr:col>16</xdr:col>
          <xdr:colOff>133350</xdr:colOff>
          <xdr:row>66</xdr:row>
          <xdr:rowOff>12700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現在は受給を終了している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66</xdr:row>
          <xdr:rowOff>12700</xdr:rowOff>
        </xdr:from>
        <xdr:to>
          <xdr:col>8</xdr:col>
          <xdr:colOff>114300</xdr:colOff>
          <xdr:row>66</xdr:row>
          <xdr:rowOff>184150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28</xdr:row>
          <xdr:rowOff>0</xdr:rowOff>
        </xdr:from>
        <xdr:to>
          <xdr:col>7</xdr:col>
          <xdr:colOff>114300</xdr:colOff>
          <xdr:row>29</xdr:row>
          <xdr:rowOff>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6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29</xdr:row>
          <xdr:rowOff>0</xdr:rowOff>
        </xdr:from>
        <xdr:to>
          <xdr:col>7</xdr:col>
          <xdr:colOff>114300</xdr:colOff>
          <xdr:row>30</xdr:row>
          <xdr:rowOff>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6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11</xdr:col>
          <xdr:colOff>25400</xdr:colOff>
          <xdr:row>31</xdr:row>
          <xdr:rowOff>25400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6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今年度は所得オーバーのため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30</xdr:row>
          <xdr:rowOff>0</xdr:rowOff>
        </xdr:from>
        <xdr:to>
          <xdr:col>16</xdr:col>
          <xdr:colOff>0</xdr:colOff>
          <xdr:row>31</xdr:row>
          <xdr:rowOff>25400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6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19</xdr:row>
          <xdr:rowOff>190500</xdr:rowOff>
        </xdr:from>
        <xdr:to>
          <xdr:col>30</xdr:col>
          <xdr:colOff>12700</xdr:colOff>
          <xdr:row>21</xdr:row>
          <xdr:rowOff>6350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6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あなた（被保険者）の被扶養者として加入中（転籍・再雇用、任意継続保険、特例退職保険に加入の場合）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21</xdr:row>
          <xdr:rowOff>0</xdr:rowOff>
        </xdr:from>
        <xdr:to>
          <xdr:col>16</xdr:col>
          <xdr:colOff>31750</xdr:colOff>
          <xdr:row>22</xdr:row>
          <xdr:rowOff>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6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別の家族が加入する健康保険に被扶養者として加入中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0</xdr:rowOff>
        </xdr:from>
        <xdr:to>
          <xdr:col>10</xdr:col>
          <xdr:colOff>19050</xdr:colOff>
          <xdr:row>22</xdr:row>
          <xdr:rowOff>171450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6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国民健康保険に加入中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xdr:row>
          <xdr:rowOff>184150</xdr:rowOff>
        </xdr:from>
        <xdr:to>
          <xdr:col>10</xdr:col>
          <xdr:colOff>165100</xdr:colOff>
          <xdr:row>23</xdr:row>
          <xdr:rowOff>184150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6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健康保険未加入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23</xdr:row>
          <xdr:rowOff>177800</xdr:rowOff>
        </xdr:from>
        <xdr:to>
          <xdr:col>13</xdr:col>
          <xdr:colOff>50800</xdr:colOff>
          <xdr:row>25</xdr:row>
          <xdr:rowOff>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6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前職の健康保険を資格喪失したため</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24</xdr:row>
          <xdr:rowOff>184150</xdr:rowOff>
        </xdr:from>
        <xdr:to>
          <xdr:col>12</xdr:col>
          <xdr:colOff>25400</xdr:colOff>
          <xdr:row>25</xdr:row>
          <xdr:rowOff>184150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6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長期間、無保険状態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0</xdr:rowOff>
        </xdr:from>
        <xdr:to>
          <xdr:col>7</xdr:col>
          <xdr:colOff>6350</xdr:colOff>
          <xdr:row>27</xdr:row>
          <xdr:rowOff>12700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6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64</xdr:row>
          <xdr:rowOff>184150</xdr:rowOff>
        </xdr:from>
        <xdr:to>
          <xdr:col>7</xdr:col>
          <xdr:colOff>171450</xdr:colOff>
          <xdr:row>66</xdr:row>
          <xdr:rowOff>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6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60</xdr:row>
          <xdr:rowOff>6350</xdr:rowOff>
        </xdr:from>
        <xdr:to>
          <xdr:col>12</xdr:col>
          <xdr:colOff>171450</xdr:colOff>
          <xdr:row>60</xdr:row>
          <xdr:rowOff>184150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6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老齢基礎年金、老齢厚生年金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60</xdr:row>
          <xdr:rowOff>190500</xdr:rowOff>
        </xdr:from>
        <xdr:to>
          <xdr:col>13</xdr:col>
          <xdr:colOff>12700</xdr:colOff>
          <xdr:row>61</xdr:row>
          <xdr:rowOff>184150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6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障害基礎年金、障害厚生年金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61</xdr:row>
          <xdr:rowOff>190500</xdr:rowOff>
        </xdr:from>
        <xdr:to>
          <xdr:col>12</xdr:col>
          <xdr:colOff>177800</xdr:colOff>
          <xdr:row>63</xdr:row>
          <xdr:rowOff>25400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6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遺族基礎年金、遺族厚生年金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59</xdr:row>
          <xdr:rowOff>184150</xdr:rowOff>
        </xdr:from>
        <xdr:to>
          <xdr:col>18</xdr:col>
          <xdr:colOff>177800</xdr:colOff>
          <xdr:row>61</xdr:row>
          <xdr:rowOff>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6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61</xdr:row>
          <xdr:rowOff>12700</xdr:rowOff>
        </xdr:from>
        <xdr:to>
          <xdr:col>18</xdr:col>
          <xdr:colOff>82550</xdr:colOff>
          <xdr:row>62</xdr:row>
          <xdr:rowOff>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6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個人年金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35</xdr:row>
          <xdr:rowOff>184150</xdr:rowOff>
        </xdr:from>
        <xdr:to>
          <xdr:col>36</xdr:col>
          <xdr:colOff>165100</xdr:colOff>
          <xdr:row>37</xdr:row>
          <xdr:rowOff>6350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6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35</xdr:row>
          <xdr:rowOff>184150</xdr:rowOff>
        </xdr:from>
        <xdr:to>
          <xdr:col>41</xdr:col>
          <xdr:colOff>12700</xdr:colOff>
          <xdr:row>37</xdr:row>
          <xdr:rowOff>6350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6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33</xdr:row>
          <xdr:rowOff>177800</xdr:rowOff>
        </xdr:from>
        <xdr:to>
          <xdr:col>36</xdr:col>
          <xdr:colOff>165100</xdr:colOff>
          <xdr:row>35</xdr:row>
          <xdr:rowOff>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6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33</xdr:row>
          <xdr:rowOff>177800</xdr:rowOff>
        </xdr:from>
        <xdr:to>
          <xdr:col>41</xdr:col>
          <xdr:colOff>12700</xdr:colOff>
          <xdr:row>35</xdr:row>
          <xdr:rowOff>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6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34</xdr:row>
          <xdr:rowOff>184150</xdr:rowOff>
        </xdr:from>
        <xdr:to>
          <xdr:col>36</xdr:col>
          <xdr:colOff>165100</xdr:colOff>
          <xdr:row>36</xdr:row>
          <xdr:rowOff>6350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6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34</xdr:row>
          <xdr:rowOff>184150</xdr:rowOff>
        </xdr:from>
        <xdr:to>
          <xdr:col>41</xdr:col>
          <xdr:colOff>12700</xdr:colOff>
          <xdr:row>36</xdr:row>
          <xdr:rowOff>6350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6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別居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190500</xdr:rowOff>
        </xdr:from>
        <xdr:to>
          <xdr:col>7</xdr:col>
          <xdr:colOff>31750</xdr:colOff>
          <xdr:row>33</xdr:row>
          <xdr:rowOff>184150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6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33</xdr:row>
          <xdr:rowOff>177800</xdr:rowOff>
        </xdr:from>
        <xdr:to>
          <xdr:col>6</xdr:col>
          <xdr:colOff>82550</xdr:colOff>
          <xdr:row>34</xdr:row>
          <xdr:rowOff>171450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6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50％未満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62</xdr:row>
          <xdr:rowOff>31750</xdr:rowOff>
        </xdr:from>
        <xdr:to>
          <xdr:col>17</xdr:col>
          <xdr:colOff>133350</xdr:colOff>
          <xdr:row>63</xdr:row>
          <xdr:rowOff>12700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6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46</xdr:row>
          <xdr:rowOff>0</xdr:rowOff>
        </xdr:from>
        <xdr:to>
          <xdr:col>23</xdr:col>
          <xdr:colOff>69850</xdr:colOff>
          <xdr:row>47</xdr:row>
          <xdr:rowOff>6350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6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受給する。日額3,611円以下(60歳以上・障害年金受給者は4,999円以下)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47</xdr:row>
          <xdr:rowOff>0</xdr:rowOff>
        </xdr:from>
        <xdr:to>
          <xdr:col>23</xdr:col>
          <xdr:colOff>76200</xdr:colOff>
          <xdr:row>47</xdr:row>
          <xdr:rowOff>171450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6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受給する。日額3,612円以上(60歳以上・障害年金受給者は5,000円以上)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49</xdr:row>
          <xdr:rowOff>12700</xdr:rowOff>
        </xdr:from>
        <xdr:to>
          <xdr:col>11</xdr:col>
          <xdr:colOff>158750</xdr:colOff>
          <xdr:row>50</xdr:row>
          <xdr:rowOff>12700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6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失業等給付を受給しない</a:t>
              </a:r>
            </a:p>
          </xdr:txBody>
        </xdr:sp>
        <xdr:clientData/>
      </xdr:twoCellAnchor>
    </mc:Choice>
    <mc:Fallback/>
  </mc:AlternateContent>
  <xdr:twoCellAnchor>
    <xdr:from>
      <xdr:col>3</xdr:col>
      <xdr:colOff>120650</xdr:colOff>
      <xdr:row>1</xdr:row>
      <xdr:rowOff>215900</xdr:rowOff>
    </xdr:from>
    <xdr:to>
      <xdr:col>39</xdr:col>
      <xdr:colOff>139700</xdr:colOff>
      <xdr:row>6</xdr:row>
      <xdr:rowOff>114300</xdr:rowOff>
    </xdr:to>
    <xdr:sp macro="" textlink="">
      <xdr:nvSpPr>
        <xdr:cNvPr id="2" name="Text Box 82">
          <a:extLst>
            <a:ext uri="{FF2B5EF4-FFF2-40B4-BE49-F238E27FC236}">
              <a16:creationId xmlns:a16="http://schemas.microsoft.com/office/drawing/2014/main" id="{6FE7233A-8A1C-42BA-ADAE-CE10BAA6F994}"/>
            </a:ext>
          </a:extLst>
        </xdr:cNvPr>
        <xdr:cNvSpPr txBox="1">
          <a:spLocks noChangeArrowheads="1"/>
        </xdr:cNvSpPr>
      </xdr:nvSpPr>
      <xdr:spPr bwMode="auto">
        <a:xfrm>
          <a:off x="711200" y="444500"/>
          <a:ext cx="7156450" cy="65405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記入例⑥　オムロングループ退職時に任意継続保険または特例退職保険に加入する際、</a:t>
          </a:r>
          <a:endParaRPr lang="en-US" altLang="ja-JP" sz="1400" b="1" i="0" u="none" strike="noStrike" baseline="0">
            <a:solidFill>
              <a:srgbClr val="FF0066"/>
            </a:solidFill>
            <a:latin typeface="游ゴシック"/>
            <a:ea typeface="游ゴシック"/>
          </a:endParaRPr>
        </a:p>
        <a:p>
          <a:pPr algn="ctr" rtl="0">
            <a:defRPr sz="1000"/>
          </a:pPr>
          <a:r>
            <a:rPr lang="ja-JP" altLang="en-US" sz="1400" b="1" i="0" u="none" strike="noStrike" baseline="0">
              <a:solidFill>
                <a:srgbClr val="FF0066"/>
              </a:solidFill>
              <a:latin typeface="游ゴシック"/>
              <a:ea typeface="游ゴシック"/>
            </a:rPr>
            <a:t>引き続き妻を扶養に入れたい場合</a:t>
          </a:r>
        </a:p>
      </xdr:txBody>
    </xdr:sp>
    <xdr:clientData/>
  </xdr:twoCellAnchor>
  <xdr:twoCellAnchor>
    <xdr:from>
      <xdr:col>14</xdr:col>
      <xdr:colOff>146050</xdr:colOff>
      <xdr:row>15</xdr:row>
      <xdr:rowOff>171450</xdr:rowOff>
    </xdr:from>
    <xdr:to>
      <xdr:col>30</xdr:col>
      <xdr:colOff>38100</xdr:colOff>
      <xdr:row>19</xdr:row>
      <xdr:rowOff>6350</xdr:rowOff>
    </xdr:to>
    <xdr:sp macro="" textlink="">
      <xdr:nvSpPr>
        <xdr:cNvPr id="3" name="正方形/長方形 2">
          <a:extLst>
            <a:ext uri="{FF2B5EF4-FFF2-40B4-BE49-F238E27FC236}">
              <a16:creationId xmlns:a16="http://schemas.microsoft.com/office/drawing/2014/main" id="{41246224-32EC-44AC-8F07-0D395852E480}"/>
            </a:ext>
          </a:extLst>
        </xdr:cNvPr>
        <xdr:cNvSpPr/>
      </xdr:nvSpPr>
      <xdr:spPr>
        <a:xfrm>
          <a:off x="2901950" y="2819400"/>
          <a:ext cx="3092450" cy="5969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各自の事情にあわせて</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該当する欄にチェックをいれてください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1" Type="http://schemas.openxmlformats.org/officeDocument/2006/relationships/hyperlink" Target="https://www.omron-kenpo.org/system/data/etc/52/52_1.pdf"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61" Type="http://schemas.openxmlformats.org/officeDocument/2006/relationships/ctrlProp" Target="../ctrlProps/ctrlProp57.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3" Type="http://schemas.openxmlformats.org/officeDocument/2006/relationships/drawing" Target="../drawings/drawing2.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47" Type="http://schemas.openxmlformats.org/officeDocument/2006/relationships/ctrlProp" Target="../ctrlProps/ctrlProp105.xml"/><Relationship Id="rId50" Type="http://schemas.openxmlformats.org/officeDocument/2006/relationships/ctrlProp" Target="../ctrlProps/ctrlProp108.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46" Type="http://schemas.openxmlformats.org/officeDocument/2006/relationships/ctrlProp" Target="../ctrlProps/ctrlProp104.xml"/><Relationship Id="rId2" Type="http://schemas.openxmlformats.org/officeDocument/2006/relationships/printerSettings" Target="../printerSettings/printerSettings2.bin"/><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hyperlink" Target="https://www.omron-kenpo.org/system/data/etc/52/52_1.pdf" TargetMode="External"/><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45" Type="http://schemas.openxmlformats.org/officeDocument/2006/relationships/ctrlProp" Target="../ctrlProps/ctrlProp103.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49" Type="http://schemas.openxmlformats.org/officeDocument/2006/relationships/ctrlProp" Target="../ctrlProps/ctrlProp107.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4" Type="http://schemas.openxmlformats.org/officeDocument/2006/relationships/ctrlProp" Target="../ctrlProps/ctrlProp102.xml"/><Relationship Id="rId52" Type="http://schemas.openxmlformats.org/officeDocument/2006/relationships/ctrlProp" Target="../ctrlProps/ctrlProp110.xml"/><Relationship Id="rId4" Type="http://schemas.openxmlformats.org/officeDocument/2006/relationships/vmlDrawing" Target="../drawings/vmlDrawing2.v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43" Type="http://schemas.openxmlformats.org/officeDocument/2006/relationships/ctrlProp" Target="../ctrlProps/ctrlProp101.xml"/><Relationship Id="rId48" Type="http://schemas.openxmlformats.org/officeDocument/2006/relationships/ctrlProp" Target="../ctrlProps/ctrlProp106.xml"/><Relationship Id="rId8" Type="http://schemas.openxmlformats.org/officeDocument/2006/relationships/ctrlProp" Target="../ctrlProps/ctrlProp66.xml"/><Relationship Id="rId51" Type="http://schemas.openxmlformats.org/officeDocument/2006/relationships/ctrlProp" Target="../ctrlProps/ctrlProp109.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19.xml"/><Relationship Id="rId18" Type="http://schemas.openxmlformats.org/officeDocument/2006/relationships/ctrlProp" Target="../ctrlProps/ctrlProp124.xml"/><Relationship Id="rId26" Type="http://schemas.openxmlformats.org/officeDocument/2006/relationships/ctrlProp" Target="../ctrlProps/ctrlProp132.xml"/><Relationship Id="rId39" Type="http://schemas.openxmlformats.org/officeDocument/2006/relationships/ctrlProp" Target="../ctrlProps/ctrlProp145.xml"/><Relationship Id="rId3" Type="http://schemas.openxmlformats.org/officeDocument/2006/relationships/drawing" Target="../drawings/drawing3.xml"/><Relationship Id="rId21" Type="http://schemas.openxmlformats.org/officeDocument/2006/relationships/ctrlProp" Target="../ctrlProps/ctrlProp127.xml"/><Relationship Id="rId34" Type="http://schemas.openxmlformats.org/officeDocument/2006/relationships/ctrlProp" Target="../ctrlProps/ctrlProp140.xml"/><Relationship Id="rId42" Type="http://schemas.openxmlformats.org/officeDocument/2006/relationships/ctrlProp" Target="../ctrlProps/ctrlProp148.xml"/><Relationship Id="rId47" Type="http://schemas.openxmlformats.org/officeDocument/2006/relationships/ctrlProp" Target="../ctrlProps/ctrlProp153.xml"/><Relationship Id="rId50" Type="http://schemas.openxmlformats.org/officeDocument/2006/relationships/ctrlProp" Target="../ctrlProps/ctrlProp156.xml"/><Relationship Id="rId7" Type="http://schemas.openxmlformats.org/officeDocument/2006/relationships/ctrlProp" Target="../ctrlProps/ctrlProp113.xml"/><Relationship Id="rId12" Type="http://schemas.openxmlformats.org/officeDocument/2006/relationships/ctrlProp" Target="../ctrlProps/ctrlProp118.xml"/><Relationship Id="rId17" Type="http://schemas.openxmlformats.org/officeDocument/2006/relationships/ctrlProp" Target="../ctrlProps/ctrlProp123.xml"/><Relationship Id="rId25" Type="http://schemas.openxmlformats.org/officeDocument/2006/relationships/ctrlProp" Target="../ctrlProps/ctrlProp131.xml"/><Relationship Id="rId33" Type="http://schemas.openxmlformats.org/officeDocument/2006/relationships/ctrlProp" Target="../ctrlProps/ctrlProp139.xml"/><Relationship Id="rId38" Type="http://schemas.openxmlformats.org/officeDocument/2006/relationships/ctrlProp" Target="../ctrlProps/ctrlProp144.xml"/><Relationship Id="rId46" Type="http://schemas.openxmlformats.org/officeDocument/2006/relationships/ctrlProp" Target="../ctrlProps/ctrlProp152.xml"/><Relationship Id="rId2" Type="http://schemas.openxmlformats.org/officeDocument/2006/relationships/printerSettings" Target="../printerSettings/printerSettings3.bin"/><Relationship Id="rId16" Type="http://schemas.openxmlformats.org/officeDocument/2006/relationships/ctrlProp" Target="../ctrlProps/ctrlProp122.xml"/><Relationship Id="rId20" Type="http://schemas.openxmlformats.org/officeDocument/2006/relationships/ctrlProp" Target="../ctrlProps/ctrlProp126.xml"/><Relationship Id="rId29" Type="http://schemas.openxmlformats.org/officeDocument/2006/relationships/ctrlProp" Target="../ctrlProps/ctrlProp135.xml"/><Relationship Id="rId41" Type="http://schemas.openxmlformats.org/officeDocument/2006/relationships/ctrlProp" Target="../ctrlProps/ctrlProp147.xml"/><Relationship Id="rId1" Type="http://schemas.openxmlformats.org/officeDocument/2006/relationships/hyperlink" Target="https://www.omron-kenpo.org/system/data/etc/52/52_1.pdf" TargetMode="External"/><Relationship Id="rId6" Type="http://schemas.openxmlformats.org/officeDocument/2006/relationships/ctrlProp" Target="../ctrlProps/ctrlProp112.xml"/><Relationship Id="rId11" Type="http://schemas.openxmlformats.org/officeDocument/2006/relationships/ctrlProp" Target="../ctrlProps/ctrlProp117.xml"/><Relationship Id="rId24" Type="http://schemas.openxmlformats.org/officeDocument/2006/relationships/ctrlProp" Target="../ctrlProps/ctrlProp130.xml"/><Relationship Id="rId32" Type="http://schemas.openxmlformats.org/officeDocument/2006/relationships/ctrlProp" Target="../ctrlProps/ctrlProp138.xml"/><Relationship Id="rId37" Type="http://schemas.openxmlformats.org/officeDocument/2006/relationships/ctrlProp" Target="../ctrlProps/ctrlProp143.xml"/><Relationship Id="rId40" Type="http://schemas.openxmlformats.org/officeDocument/2006/relationships/ctrlProp" Target="../ctrlProps/ctrlProp146.xml"/><Relationship Id="rId45" Type="http://schemas.openxmlformats.org/officeDocument/2006/relationships/ctrlProp" Target="../ctrlProps/ctrlProp151.xml"/><Relationship Id="rId5" Type="http://schemas.openxmlformats.org/officeDocument/2006/relationships/ctrlProp" Target="../ctrlProps/ctrlProp111.xml"/><Relationship Id="rId15" Type="http://schemas.openxmlformats.org/officeDocument/2006/relationships/ctrlProp" Target="../ctrlProps/ctrlProp121.xml"/><Relationship Id="rId23" Type="http://schemas.openxmlformats.org/officeDocument/2006/relationships/ctrlProp" Target="../ctrlProps/ctrlProp129.xml"/><Relationship Id="rId28" Type="http://schemas.openxmlformats.org/officeDocument/2006/relationships/ctrlProp" Target="../ctrlProps/ctrlProp134.xml"/><Relationship Id="rId36" Type="http://schemas.openxmlformats.org/officeDocument/2006/relationships/ctrlProp" Target="../ctrlProps/ctrlProp142.xml"/><Relationship Id="rId49" Type="http://schemas.openxmlformats.org/officeDocument/2006/relationships/ctrlProp" Target="../ctrlProps/ctrlProp155.xml"/><Relationship Id="rId10" Type="http://schemas.openxmlformats.org/officeDocument/2006/relationships/ctrlProp" Target="../ctrlProps/ctrlProp116.xml"/><Relationship Id="rId19" Type="http://schemas.openxmlformats.org/officeDocument/2006/relationships/ctrlProp" Target="../ctrlProps/ctrlProp125.xml"/><Relationship Id="rId31" Type="http://schemas.openxmlformats.org/officeDocument/2006/relationships/ctrlProp" Target="../ctrlProps/ctrlProp137.xml"/><Relationship Id="rId44" Type="http://schemas.openxmlformats.org/officeDocument/2006/relationships/ctrlProp" Target="../ctrlProps/ctrlProp150.xml"/><Relationship Id="rId52" Type="http://schemas.openxmlformats.org/officeDocument/2006/relationships/ctrlProp" Target="../ctrlProps/ctrlProp158.xml"/><Relationship Id="rId4" Type="http://schemas.openxmlformats.org/officeDocument/2006/relationships/vmlDrawing" Target="../drawings/vmlDrawing3.vml"/><Relationship Id="rId9" Type="http://schemas.openxmlformats.org/officeDocument/2006/relationships/ctrlProp" Target="../ctrlProps/ctrlProp115.xml"/><Relationship Id="rId14" Type="http://schemas.openxmlformats.org/officeDocument/2006/relationships/ctrlProp" Target="../ctrlProps/ctrlProp120.xml"/><Relationship Id="rId22" Type="http://schemas.openxmlformats.org/officeDocument/2006/relationships/ctrlProp" Target="../ctrlProps/ctrlProp128.xml"/><Relationship Id="rId27" Type="http://schemas.openxmlformats.org/officeDocument/2006/relationships/ctrlProp" Target="../ctrlProps/ctrlProp133.xml"/><Relationship Id="rId30" Type="http://schemas.openxmlformats.org/officeDocument/2006/relationships/ctrlProp" Target="../ctrlProps/ctrlProp136.xml"/><Relationship Id="rId35" Type="http://schemas.openxmlformats.org/officeDocument/2006/relationships/ctrlProp" Target="../ctrlProps/ctrlProp141.xml"/><Relationship Id="rId43" Type="http://schemas.openxmlformats.org/officeDocument/2006/relationships/ctrlProp" Target="../ctrlProps/ctrlProp149.xml"/><Relationship Id="rId48" Type="http://schemas.openxmlformats.org/officeDocument/2006/relationships/ctrlProp" Target="../ctrlProps/ctrlProp154.xml"/><Relationship Id="rId8" Type="http://schemas.openxmlformats.org/officeDocument/2006/relationships/ctrlProp" Target="../ctrlProps/ctrlProp114.xml"/><Relationship Id="rId51" Type="http://schemas.openxmlformats.org/officeDocument/2006/relationships/ctrlProp" Target="../ctrlProps/ctrlProp15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67.xml"/><Relationship Id="rId18" Type="http://schemas.openxmlformats.org/officeDocument/2006/relationships/ctrlProp" Target="../ctrlProps/ctrlProp172.xml"/><Relationship Id="rId26" Type="http://schemas.openxmlformats.org/officeDocument/2006/relationships/ctrlProp" Target="../ctrlProps/ctrlProp180.xml"/><Relationship Id="rId39" Type="http://schemas.openxmlformats.org/officeDocument/2006/relationships/ctrlProp" Target="../ctrlProps/ctrlProp193.xml"/><Relationship Id="rId3" Type="http://schemas.openxmlformats.org/officeDocument/2006/relationships/drawing" Target="../drawings/drawing4.xml"/><Relationship Id="rId21" Type="http://schemas.openxmlformats.org/officeDocument/2006/relationships/ctrlProp" Target="../ctrlProps/ctrlProp175.xml"/><Relationship Id="rId34" Type="http://schemas.openxmlformats.org/officeDocument/2006/relationships/ctrlProp" Target="../ctrlProps/ctrlProp188.xml"/><Relationship Id="rId42" Type="http://schemas.openxmlformats.org/officeDocument/2006/relationships/ctrlProp" Target="../ctrlProps/ctrlProp196.xml"/><Relationship Id="rId47" Type="http://schemas.openxmlformats.org/officeDocument/2006/relationships/ctrlProp" Target="../ctrlProps/ctrlProp201.xml"/><Relationship Id="rId50" Type="http://schemas.openxmlformats.org/officeDocument/2006/relationships/ctrlProp" Target="../ctrlProps/ctrlProp204.xml"/><Relationship Id="rId7" Type="http://schemas.openxmlformats.org/officeDocument/2006/relationships/ctrlProp" Target="../ctrlProps/ctrlProp161.xml"/><Relationship Id="rId12" Type="http://schemas.openxmlformats.org/officeDocument/2006/relationships/ctrlProp" Target="../ctrlProps/ctrlProp166.xml"/><Relationship Id="rId17" Type="http://schemas.openxmlformats.org/officeDocument/2006/relationships/ctrlProp" Target="../ctrlProps/ctrlProp171.xml"/><Relationship Id="rId25" Type="http://schemas.openxmlformats.org/officeDocument/2006/relationships/ctrlProp" Target="../ctrlProps/ctrlProp179.xml"/><Relationship Id="rId33" Type="http://schemas.openxmlformats.org/officeDocument/2006/relationships/ctrlProp" Target="../ctrlProps/ctrlProp187.xml"/><Relationship Id="rId38" Type="http://schemas.openxmlformats.org/officeDocument/2006/relationships/ctrlProp" Target="../ctrlProps/ctrlProp192.xml"/><Relationship Id="rId46" Type="http://schemas.openxmlformats.org/officeDocument/2006/relationships/ctrlProp" Target="../ctrlProps/ctrlProp200.xml"/><Relationship Id="rId2" Type="http://schemas.openxmlformats.org/officeDocument/2006/relationships/printerSettings" Target="../printerSettings/printerSettings4.bin"/><Relationship Id="rId16" Type="http://schemas.openxmlformats.org/officeDocument/2006/relationships/ctrlProp" Target="../ctrlProps/ctrlProp170.xml"/><Relationship Id="rId20" Type="http://schemas.openxmlformats.org/officeDocument/2006/relationships/ctrlProp" Target="../ctrlProps/ctrlProp174.xml"/><Relationship Id="rId29" Type="http://schemas.openxmlformats.org/officeDocument/2006/relationships/ctrlProp" Target="../ctrlProps/ctrlProp183.xml"/><Relationship Id="rId41" Type="http://schemas.openxmlformats.org/officeDocument/2006/relationships/ctrlProp" Target="../ctrlProps/ctrlProp195.xml"/><Relationship Id="rId1" Type="http://schemas.openxmlformats.org/officeDocument/2006/relationships/hyperlink" Target="https://www.omron-kenpo.org/system/data/etc/52/52_1.pdf" TargetMode="External"/><Relationship Id="rId6" Type="http://schemas.openxmlformats.org/officeDocument/2006/relationships/ctrlProp" Target="../ctrlProps/ctrlProp160.xml"/><Relationship Id="rId11" Type="http://schemas.openxmlformats.org/officeDocument/2006/relationships/ctrlProp" Target="../ctrlProps/ctrlProp165.xml"/><Relationship Id="rId24" Type="http://schemas.openxmlformats.org/officeDocument/2006/relationships/ctrlProp" Target="../ctrlProps/ctrlProp178.xml"/><Relationship Id="rId32" Type="http://schemas.openxmlformats.org/officeDocument/2006/relationships/ctrlProp" Target="../ctrlProps/ctrlProp186.xml"/><Relationship Id="rId37" Type="http://schemas.openxmlformats.org/officeDocument/2006/relationships/ctrlProp" Target="../ctrlProps/ctrlProp191.xml"/><Relationship Id="rId40" Type="http://schemas.openxmlformats.org/officeDocument/2006/relationships/ctrlProp" Target="../ctrlProps/ctrlProp194.xml"/><Relationship Id="rId45" Type="http://schemas.openxmlformats.org/officeDocument/2006/relationships/ctrlProp" Target="../ctrlProps/ctrlProp199.xml"/><Relationship Id="rId5" Type="http://schemas.openxmlformats.org/officeDocument/2006/relationships/ctrlProp" Target="../ctrlProps/ctrlProp159.xml"/><Relationship Id="rId15" Type="http://schemas.openxmlformats.org/officeDocument/2006/relationships/ctrlProp" Target="../ctrlProps/ctrlProp169.xml"/><Relationship Id="rId23" Type="http://schemas.openxmlformats.org/officeDocument/2006/relationships/ctrlProp" Target="../ctrlProps/ctrlProp177.xml"/><Relationship Id="rId28" Type="http://schemas.openxmlformats.org/officeDocument/2006/relationships/ctrlProp" Target="../ctrlProps/ctrlProp182.xml"/><Relationship Id="rId36" Type="http://schemas.openxmlformats.org/officeDocument/2006/relationships/ctrlProp" Target="../ctrlProps/ctrlProp190.xml"/><Relationship Id="rId49" Type="http://schemas.openxmlformats.org/officeDocument/2006/relationships/ctrlProp" Target="../ctrlProps/ctrlProp203.xml"/><Relationship Id="rId10" Type="http://schemas.openxmlformats.org/officeDocument/2006/relationships/ctrlProp" Target="../ctrlProps/ctrlProp164.xml"/><Relationship Id="rId19" Type="http://schemas.openxmlformats.org/officeDocument/2006/relationships/ctrlProp" Target="../ctrlProps/ctrlProp173.xml"/><Relationship Id="rId31" Type="http://schemas.openxmlformats.org/officeDocument/2006/relationships/ctrlProp" Target="../ctrlProps/ctrlProp185.xml"/><Relationship Id="rId44" Type="http://schemas.openxmlformats.org/officeDocument/2006/relationships/ctrlProp" Target="../ctrlProps/ctrlProp198.xml"/><Relationship Id="rId52" Type="http://schemas.openxmlformats.org/officeDocument/2006/relationships/ctrlProp" Target="../ctrlProps/ctrlProp206.xml"/><Relationship Id="rId4" Type="http://schemas.openxmlformats.org/officeDocument/2006/relationships/vmlDrawing" Target="../drawings/vmlDrawing4.vml"/><Relationship Id="rId9" Type="http://schemas.openxmlformats.org/officeDocument/2006/relationships/ctrlProp" Target="../ctrlProps/ctrlProp163.xml"/><Relationship Id="rId14" Type="http://schemas.openxmlformats.org/officeDocument/2006/relationships/ctrlProp" Target="../ctrlProps/ctrlProp168.xml"/><Relationship Id="rId22" Type="http://schemas.openxmlformats.org/officeDocument/2006/relationships/ctrlProp" Target="../ctrlProps/ctrlProp176.xml"/><Relationship Id="rId27" Type="http://schemas.openxmlformats.org/officeDocument/2006/relationships/ctrlProp" Target="../ctrlProps/ctrlProp181.xml"/><Relationship Id="rId30" Type="http://schemas.openxmlformats.org/officeDocument/2006/relationships/ctrlProp" Target="../ctrlProps/ctrlProp184.xml"/><Relationship Id="rId35" Type="http://schemas.openxmlformats.org/officeDocument/2006/relationships/ctrlProp" Target="../ctrlProps/ctrlProp189.xml"/><Relationship Id="rId43" Type="http://schemas.openxmlformats.org/officeDocument/2006/relationships/ctrlProp" Target="../ctrlProps/ctrlProp197.xml"/><Relationship Id="rId48" Type="http://schemas.openxmlformats.org/officeDocument/2006/relationships/ctrlProp" Target="../ctrlProps/ctrlProp202.xml"/><Relationship Id="rId8" Type="http://schemas.openxmlformats.org/officeDocument/2006/relationships/ctrlProp" Target="../ctrlProps/ctrlProp162.xml"/><Relationship Id="rId51" Type="http://schemas.openxmlformats.org/officeDocument/2006/relationships/ctrlProp" Target="../ctrlProps/ctrlProp20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5.xml"/><Relationship Id="rId18" Type="http://schemas.openxmlformats.org/officeDocument/2006/relationships/ctrlProp" Target="../ctrlProps/ctrlProp220.xml"/><Relationship Id="rId26" Type="http://schemas.openxmlformats.org/officeDocument/2006/relationships/ctrlProp" Target="../ctrlProps/ctrlProp228.xml"/><Relationship Id="rId39" Type="http://schemas.openxmlformats.org/officeDocument/2006/relationships/ctrlProp" Target="../ctrlProps/ctrlProp241.xml"/><Relationship Id="rId3" Type="http://schemas.openxmlformats.org/officeDocument/2006/relationships/drawing" Target="../drawings/drawing5.xml"/><Relationship Id="rId21" Type="http://schemas.openxmlformats.org/officeDocument/2006/relationships/ctrlProp" Target="../ctrlProps/ctrlProp223.xml"/><Relationship Id="rId34" Type="http://schemas.openxmlformats.org/officeDocument/2006/relationships/ctrlProp" Target="../ctrlProps/ctrlProp236.xml"/><Relationship Id="rId42" Type="http://schemas.openxmlformats.org/officeDocument/2006/relationships/ctrlProp" Target="../ctrlProps/ctrlProp244.xml"/><Relationship Id="rId47" Type="http://schemas.openxmlformats.org/officeDocument/2006/relationships/ctrlProp" Target="../ctrlProps/ctrlProp249.xml"/><Relationship Id="rId50" Type="http://schemas.openxmlformats.org/officeDocument/2006/relationships/ctrlProp" Target="../ctrlProps/ctrlProp252.xml"/><Relationship Id="rId7" Type="http://schemas.openxmlformats.org/officeDocument/2006/relationships/ctrlProp" Target="../ctrlProps/ctrlProp209.xml"/><Relationship Id="rId12" Type="http://schemas.openxmlformats.org/officeDocument/2006/relationships/ctrlProp" Target="../ctrlProps/ctrlProp214.xml"/><Relationship Id="rId17" Type="http://schemas.openxmlformats.org/officeDocument/2006/relationships/ctrlProp" Target="../ctrlProps/ctrlProp219.xml"/><Relationship Id="rId25" Type="http://schemas.openxmlformats.org/officeDocument/2006/relationships/ctrlProp" Target="../ctrlProps/ctrlProp227.xml"/><Relationship Id="rId33" Type="http://schemas.openxmlformats.org/officeDocument/2006/relationships/ctrlProp" Target="../ctrlProps/ctrlProp235.xml"/><Relationship Id="rId38" Type="http://schemas.openxmlformats.org/officeDocument/2006/relationships/ctrlProp" Target="../ctrlProps/ctrlProp240.xml"/><Relationship Id="rId46" Type="http://schemas.openxmlformats.org/officeDocument/2006/relationships/ctrlProp" Target="../ctrlProps/ctrlProp248.xml"/><Relationship Id="rId2" Type="http://schemas.openxmlformats.org/officeDocument/2006/relationships/printerSettings" Target="../printerSettings/printerSettings5.bin"/><Relationship Id="rId16" Type="http://schemas.openxmlformats.org/officeDocument/2006/relationships/ctrlProp" Target="../ctrlProps/ctrlProp218.xml"/><Relationship Id="rId20" Type="http://schemas.openxmlformats.org/officeDocument/2006/relationships/ctrlProp" Target="../ctrlProps/ctrlProp222.xml"/><Relationship Id="rId29" Type="http://schemas.openxmlformats.org/officeDocument/2006/relationships/ctrlProp" Target="../ctrlProps/ctrlProp231.xml"/><Relationship Id="rId41" Type="http://schemas.openxmlformats.org/officeDocument/2006/relationships/ctrlProp" Target="../ctrlProps/ctrlProp243.xml"/><Relationship Id="rId1" Type="http://schemas.openxmlformats.org/officeDocument/2006/relationships/hyperlink" Target="https://www.omron-kenpo.org/system/data/etc/52/52_1.pdf" TargetMode="External"/><Relationship Id="rId6" Type="http://schemas.openxmlformats.org/officeDocument/2006/relationships/ctrlProp" Target="../ctrlProps/ctrlProp208.xml"/><Relationship Id="rId11" Type="http://schemas.openxmlformats.org/officeDocument/2006/relationships/ctrlProp" Target="../ctrlProps/ctrlProp213.xml"/><Relationship Id="rId24" Type="http://schemas.openxmlformats.org/officeDocument/2006/relationships/ctrlProp" Target="../ctrlProps/ctrlProp226.xml"/><Relationship Id="rId32" Type="http://schemas.openxmlformats.org/officeDocument/2006/relationships/ctrlProp" Target="../ctrlProps/ctrlProp234.xml"/><Relationship Id="rId37" Type="http://schemas.openxmlformats.org/officeDocument/2006/relationships/ctrlProp" Target="../ctrlProps/ctrlProp239.xml"/><Relationship Id="rId40" Type="http://schemas.openxmlformats.org/officeDocument/2006/relationships/ctrlProp" Target="../ctrlProps/ctrlProp242.xml"/><Relationship Id="rId45" Type="http://schemas.openxmlformats.org/officeDocument/2006/relationships/ctrlProp" Target="../ctrlProps/ctrlProp247.xml"/><Relationship Id="rId5" Type="http://schemas.openxmlformats.org/officeDocument/2006/relationships/ctrlProp" Target="../ctrlProps/ctrlProp207.xml"/><Relationship Id="rId15" Type="http://schemas.openxmlformats.org/officeDocument/2006/relationships/ctrlProp" Target="../ctrlProps/ctrlProp217.xml"/><Relationship Id="rId23" Type="http://schemas.openxmlformats.org/officeDocument/2006/relationships/ctrlProp" Target="../ctrlProps/ctrlProp225.xml"/><Relationship Id="rId28" Type="http://schemas.openxmlformats.org/officeDocument/2006/relationships/ctrlProp" Target="../ctrlProps/ctrlProp230.xml"/><Relationship Id="rId36" Type="http://schemas.openxmlformats.org/officeDocument/2006/relationships/ctrlProp" Target="../ctrlProps/ctrlProp238.xml"/><Relationship Id="rId49" Type="http://schemas.openxmlformats.org/officeDocument/2006/relationships/ctrlProp" Target="../ctrlProps/ctrlProp251.xml"/><Relationship Id="rId10" Type="http://schemas.openxmlformats.org/officeDocument/2006/relationships/ctrlProp" Target="../ctrlProps/ctrlProp212.xml"/><Relationship Id="rId19" Type="http://schemas.openxmlformats.org/officeDocument/2006/relationships/ctrlProp" Target="../ctrlProps/ctrlProp221.xml"/><Relationship Id="rId31" Type="http://schemas.openxmlformats.org/officeDocument/2006/relationships/ctrlProp" Target="../ctrlProps/ctrlProp233.xml"/><Relationship Id="rId44" Type="http://schemas.openxmlformats.org/officeDocument/2006/relationships/ctrlProp" Target="../ctrlProps/ctrlProp246.xml"/><Relationship Id="rId52" Type="http://schemas.openxmlformats.org/officeDocument/2006/relationships/ctrlProp" Target="../ctrlProps/ctrlProp254.xml"/><Relationship Id="rId4" Type="http://schemas.openxmlformats.org/officeDocument/2006/relationships/vmlDrawing" Target="../drawings/vmlDrawing5.vml"/><Relationship Id="rId9" Type="http://schemas.openxmlformats.org/officeDocument/2006/relationships/ctrlProp" Target="../ctrlProps/ctrlProp211.xml"/><Relationship Id="rId14" Type="http://schemas.openxmlformats.org/officeDocument/2006/relationships/ctrlProp" Target="../ctrlProps/ctrlProp216.xml"/><Relationship Id="rId22" Type="http://schemas.openxmlformats.org/officeDocument/2006/relationships/ctrlProp" Target="../ctrlProps/ctrlProp224.xml"/><Relationship Id="rId27" Type="http://schemas.openxmlformats.org/officeDocument/2006/relationships/ctrlProp" Target="../ctrlProps/ctrlProp229.xml"/><Relationship Id="rId30" Type="http://schemas.openxmlformats.org/officeDocument/2006/relationships/ctrlProp" Target="../ctrlProps/ctrlProp232.xml"/><Relationship Id="rId35" Type="http://schemas.openxmlformats.org/officeDocument/2006/relationships/ctrlProp" Target="../ctrlProps/ctrlProp237.xml"/><Relationship Id="rId43" Type="http://schemas.openxmlformats.org/officeDocument/2006/relationships/ctrlProp" Target="../ctrlProps/ctrlProp245.xml"/><Relationship Id="rId48" Type="http://schemas.openxmlformats.org/officeDocument/2006/relationships/ctrlProp" Target="../ctrlProps/ctrlProp250.xml"/><Relationship Id="rId8" Type="http://schemas.openxmlformats.org/officeDocument/2006/relationships/ctrlProp" Target="../ctrlProps/ctrlProp210.xml"/><Relationship Id="rId51" Type="http://schemas.openxmlformats.org/officeDocument/2006/relationships/ctrlProp" Target="../ctrlProps/ctrlProp25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63.xml"/><Relationship Id="rId18" Type="http://schemas.openxmlformats.org/officeDocument/2006/relationships/ctrlProp" Target="../ctrlProps/ctrlProp268.xml"/><Relationship Id="rId26" Type="http://schemas.openxmlformats.org/officeDocument/2006/relationships/ctrlProp" Target="../ctrlProps/ctrlProp276.xml"/><Relationship Id="rId39" Type="http://schemas.openxmlformats.org/officeDocument/2006/relationships/ctrlProp" Target="../ctrlProps/ctrlProp289.xml"/><Relationship Id="rId3" Type="http://schemas.openxmlformats.org/officeDocument/2006/relationships/drawing" Target="../drawings/drawing6.xml"/><Relationship Id="rId21" Type="http://schemas.openxmlformats.org/officeDocument/2006/relationships/ctrlProp" Target="../ctrlProps/ctrlProp271.xml"/><Relationship Id="rId34" Type="http://schemas.openxmlformats.org/officeDocument/2006/relationships/ctrlProp" Target="../ctrlProps/ctrlProp284.xml"/><Relationship Id="rId42" Type="http://schemas.openxmlformats.org/officeDocument/2006/relationships/ctrlProp" Target="../ctrlProps/ctrlProp292.xml"/><Relationship Id="rId47" Type="http://schemas.openxmlformats.org/officeDocument/2006/relationships/ctrlProp" Target="../ctrlProps/ctrlProp297.xml"/><Relationship Id="rId50" Type="http://schemas.openxmlformats.org/officeDocument/2006/relationships/ctrlProp" Target="../ctrlProps/ctrlProp300.xml"/><Relationship Id="rId7" Type="http://schemas.openxmlformats.org/officeDocument/2006/relationships/ctrlProp" Target="../ctrlProps/ctrlProp257.xml"/><Relationship Id="rId12" Type="http://schemas.openxmlformats.org/officeDocument/2006/relationships/ctrlProp" Target="../ctrlProps/ctrlProp262.xml"/><Relationship Id="rId17" Type="http://schemas.openxmlformats.org/officeDocument/2006/relationships/ctrlProp" Target="../ctrlProps/ctrlProp267.xml"/><Relationship Id="rId25" Type="http://schemas.openxmlformats.org/officeDocument/2006/relationships/ctrlProp" Target="../ctrlProps/ctrlProp275.xml"/><Relationship Id="rId33" Type="http://schemas.openxmlformats.org/officeDocument/2006/relationships/ctrlProp" Target="../ctrlProps/ctrlProp283.xml"/><Relationship Id="rId38" Type="http://schemas.openxmlformats.org/officeDocument/2006/relationships/ctrlProp" Target="../ctrlProps/ctrlProp288.xml"/><Relationship Id="rId46" Type="http://schemas.openxmlformats.org/officeDocument/2006/relationships/ctrlProp" Target="../ctrlProps/ctrlProp296.xml"/><Relationship Id="rId2" Type="http://schemas.openxmlformats.org/officeDocument/2006/relationships/printerSettings" Target="../printerSettings/printerSettings6.bin"/><Relationship Id="rId16" Type="http://schemas.openxmlformats.org/officeDocument/2006/relationships/ctrlProp" Target="../ctrlProps/ctrlProp266.xml"/><Relationship Id="rId20" Type="http://schemas.openxmlformats.org/officeDocument/2006/relationships/ctrlProp" Target="../ctrlProps/ctrlProp270.xml"/><Relationship Id="rId29" Type="http://schemas.openxmlformats.org/officeDocument/2006/relationships/ctrlProp" Target="../ctrlProps/ctrlProp279.xml"/><Relationship Id="rId41" Type="http://schemas.openxmlformats.org/officeDocument/2006/relationships/ctrlProp" Target="../ctrlProps/ctrlProp291.xml"/><Relationship Id="rId1" Type="http://schemas.openxmlformats.org/officeDocument/2006/relationships/hyperlink" Target="https://www.omron-kenpo.org/system/data/etc/52/52_1.pdf" TargetMode="External"/><Relationship Id="rId6" Type="http://schemas.openxmlformats.org/officeDocument/2006/relationships/ctrlProp" Target="../ctrlProps/ctrlProp256.xml"/><Relationship Id="rId11" Type="http://schemas.openxmlformats.org/officeDocument/2006/relationships/ctrlProp" Target="../ctrlProps/ctrlProp261.xml"/><Relationship Id="rId24" Type="http://schemas.openxmlformats.org/officeDocument/2006/relationships/ctrlProp" Target="../ctrlProps/ctrlProp274.xml"/><Relationship Id="rId32" Type="http://schemas.openxmlformats.org/officeDocument/2006/relationships/ctrlProp" Target="../ctrlProps/ctrlProp282.xml"/><Relationship Id="rId37" Type="http://schemas.openxmlformats.org/officeDocument/2006/relationships/ctrlProp" Target="../ctrlProps/ctrlProp287.xml"/><Relationship Id="rId40" Type="http://schemas.openxmlformats.org/officeDocument/2006/relationships/ctrlProp" Target="../ctrlProps/ctrlProp290.xml"/><Relationship Id="rId45" Type="http://schemas.openxmlformats.org/officeDocument/2006/relationships/ctrlProp" Target="../ctrlProps/ctrlProp295.xml"/><Relationship Id="rId5" Type="http://schemas.openxmlformats.org/officeDocument/2006/relationships/ctrlProp" Target="../ctrlProps/ctrlProp255.xml"/><Relationship Id="rId15" Type="http://schemas.openxmlformats.org/officeDocument/2006/relationships/ctrlProp" Target="../ctrlProps/ctrlProp265.xml"/><Relationship Id="rId23" Type="http://schemas.openxmlformats.org/officeDocument/2006/relationships/ctrlProp" Target="../ctrlProps/ctrlProp273.xml"/><Relationship Id="rId28" Type="http://schemas.openxmlformats.org/officeDocument/2006/relationships/ctrlProp" Target="../ctrlProps/ctrlProp278.xml"/><Relationship Id="rId36" Type="http://schemas.openxmlformats.org/officeDocument/2006/relationships/ctrlProp" Target="../ctrlProps/ctrlProp286.xml"/><Relationship Id="rId49" Type="http://schemas.openxmlformats.org/officeDocument/2006/relationships/ctrlProp" Target="../ctrlProps/ctrlProp299.xml"/><Relationship Id="rId10" Type="http://schemas.openxmlformats.org/officeDocument/2006/relationships/ctrlProp" Target="../ctrlProps/ctrlProp260.xml"/><Relationship Id="rId19" Type="http://schemas.openxmlformats.org/officeDocument/2006/relationships/ctrlProp" Target="../ctrlProps/ctrlProp269.xml"/><Relationship Id="rId31" Type="http://schemas.openxmlformats.org/officeDocument/2006/relationships/ctrlProp" Target="../ctrlProps/ctrlProp281.xml"/><Relationship Id="rId44" Type="http://schemas.openxmlformats.org/officeDocument/2006/relationships/ctrlProp" Target="../ctrlProps/ctrlProp294.xml"/><Relationship Id="rId52" Type="http://schemas.openxmlformats.org/officeDocument/2006/relationships/ctrlProp" Target="../ctrlProps/ctrlProp302.xml"/><Relationship Id="rId4" Type="http://schemas.openxmlformats.org/officeDocument/2006/relationships/vmlDrawing" Target="../drawings/vmlDrawing6.vml"/><Relationship Id="rId9" Type="http://schemas.openxmlformats.org/officeDocument/2006/relationships/ctrlProp" Target="../ctrlProps/ctrlProp259.xml"/><Relationship Id="rId14" Type="http://schemas.openxmlformats.org/officeDocument/2006/relationships/ctrlProp" Target="../ctrlProps/ctrlProp264.xml"/><Relationship Id="rId22" Type="http://schemas.openxmlformats.org/officeDocument/2006/relationships/ctrlProp" Target="../ctrlProps/ctrlProp272.xml"/><Relationship Id="rId27" Type="http://schemas.openxmlformats.org/officeDocument/2006/relationships/ctrlProp" Target="../ctrlProps/ctrlProp277.xml"/><Relationship Id="rId30" Type="http://schemas.openxmlformats.org/officeDocument/2006/relationships/ctrlProp" Target="../ctrlProps/ctrlProp280.xml"/><Relationship Id="rId35" Type="http://schemas.openxmlformats.org/officeDocument/2006/relationships/ctrlProp" Target="../ctrlProps/ctrlProp285.xml"/><Relationship Id="rId43" Type="http://schemas.openxmlformats.org/officeDocument/2006/relationships/ctrlProp" Target="../ctrlProps/ctrlProp293.xml"/><Relationship Id="rId48" Type="http://schemas.openxmlformats.org/officeDocument/2006/relationships/ctrlProp" Target="../ctrlProps/ctrlProp298.xml"/><Relationship Id="rId8" Type="http://schemas.openxmlformats.org/officeDocument/2006/relationships/ctrlProp" Target="../ctrlProps/ctrlProp258.xml"/><Relationship Id="rId51" Type="http://schemas.openxmlformats.org/officeDocument/2006/relationships/ctrlProp" Target="../ctrlProps/ctrlProp301.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11.xml"/><Relationship Id="rId18" Type="http://schemas.openxmlformats.org/officeDocument/2006/relationships/ctrlProp" Target="../ctrlProps/ctrlProp316.xml"/><Relationship Id="rId26" Type="http://schemas.openxmlformats.org/officeDocument/2006/relationships/ctrlProp" Target="../ctrlProps/ctrlProp324.xml"/><Relationship Id="rId39" Type="http://schemas.openxmlformats.org/officeDocument/2006/relationships/ctrlProp" Target="../ctrlProps/ctrlProp337.xml"/><Relationship Id="rId3" Type="http://schemas.openxmlformats.org/officeDocument/2006/relationships/drawing" Target="../drawings/drawing7.xml"/><Relationship Id="rId21" Type="http://schemas.openxmlformats.org/officeDocument/2006/relationships/ctrlProp" Target="../ctrlProps/ctrlProp319.xml"/><Relationship Id="rId34" Type="http://schemas.openxmlformats.org/officeDocument/2006/relationships/ctrlProp" Target="../ctrlProps/ctrlProp332.xml"/><Relationship Id="rId42" Type="http://schemas.openxmlformats.org/officeDocument/2006/relationships/ctrlProp" Target="../ctrlProps/ctrlProp340.xml"/><Relationship Id="rId47" Type="http://schemas.openxmlformats.org/officeDocument/2006/relationships/ctrlProp" Target="../ctrlProps/ctrlProp345.xml"/><Relationship Id="rId50" Type="http://schemas.openxmlformats.org/officeDocument/2006/relationships/ctrlProp" Target="../ctrlProps/ctrlProp348.xml"/><Relationship Id="rId7" Type="http://schemas.openxmlformats.org/officeDocument/2006/relationships/ctrlProp" Target="../ctrlProps/ctrlProp305.xml"/><Relationship Id="rId12" Type="http://schemas.openxmlformats.org/officeDocument/2006/relationships/ctrlProp" Target="../ctrlProps/ctrlProp310.xml"/><Relationship Id="rId17" Type="http://schemas.openxmlformats.org/officeDocument/2006/relationships/ctrlProp" Target="../ctrlProps/ctrlProp315.xml"/><Relationship Id="rId25" Type="http://schemas.openxmlformats.org/officeDocument/2006/relationships/ctrlProp" Target="../ctrlProps/ctrlProp323.xml"/><Relationship Id="rId33" Type="http://schemas.openxmlformats.org/officeDocument/2006/relationships/ctrlProp" Target="../ctrlProps/ctrlProp331.xml"/><Relationship Id="rId38" Type="http://schemas.openxmlformats.org/officeDocument/2006/relationships/ctrlProp" Target="../ctrlProps/ctrlProp336.xml"/><Relationship Id="rId46" Type="http://schemas.openxmlformats.org/officeDocument/2006/relationships/ctrlProp" Target="../ctrlProps/ctrlProp344.xml"/><Relationship Id="rId2" Type="http://schemas.openxmlformats.org/officeDocument/2006/relationships/printerSettings" Target="../printerSettings/printerSettings7.bin"/><Relationship Id="rId16" Type="http://schemas.openxmlformats.org/officeDocument/2006/relationships/ctrlProp" Target="../ctrlProps/ctrlProp314.xml"/><Relationship Id="rId20" Type="http://schemas.openxmlformats.org/officeDocument/2006/relationships/ctrlProp" Target="../ctrlProps/ctrlProp318.xml"/><Relationship Id="rId29" Type="http://schemas.openxmlformats.org/officeDocument/2006/relationships/ctrlProp" Target="../ctrlProps/ctrlProp327.xml"/><Relationship Id="rId41" Type="http://schemas.openxmlformats.org/officeDocument/2006/relationships/ctrlProp" Target="../ctrlProps/ctrlProp339.xml"/><Relationship Id="rId1" Type="http://schemas.openxmlformats.org/officeDocument/2006/relationships/hyperlink" Target="https://www.omron-kenpo.org/system/data/etc/52/52_1.pdf" TargetMode="External"/><Relationship Id="rId6" Type="http://schemas.openxmlformats.org/officeDocument/2006/relationships/ctrlProp" Target="../ctrlProps/ctrlProp304.xml"/><Relationship Id="rId11" Type="http://schemas.openxmlformats.org/officeDocument/2006/relationships/ctrlProp" Target="../ctrlProps/ctrlProp309.xml"/><Relationship Id="rId24" Type="http://schemas.openxmlformats.org/officeDocument/2006/relationships/ctrlProp" Target="../ctrlProps/ctrlProp322.xml"/><Relationship Id="rId32" Type="http://schemas.openxmlformats.org/officeDocument/2006/relationships/ctrlProp" Target="../ctrlProps/ctrlProp330.xml"/><Relationship Id="rId37" Type="http://schemas.openxmlformats.org/officeDocument/2006/relationships/ctrlProp" Target="../ctrlProps/ctrlProp335.xml"/><Relationship Id="rId40" Type="http://schemas.openxmlformats.org/officeDocument/2006/relationships/ctrlProp" Target="../ctrlProps/ctrlProp338.xml"/><Relationship Id="rId45" Type="http://schemas.openxmlformats.org/officeDocument/2006/relationships/ctrlProp" Target="../ctrlProps/ctrlProp343.xml"/><Relationship Id="rId5" Type="http://schemas.openxmlformats.org/officeDocument/2006/relationships/ctrlProp" Target="../ctrlProps/ctrlProp303.xml"/><Relationship Id="rId15" Type="http://schemas.openxmlformats.org/officeDocument/2006/relationships/ctrlProp" Target="../ctrlProps/ctrlProp313.xml"/><Relationship Id="rId23" Type="http://schemas.openxmlformats.org/officeDocument/2006/relationships/ctrlProp" Target="../ctrlProps/ctrlProp321.xml"/><Relationship Id="rId28" Type="http://schemas.openxmlformats.org/officeDocument/2006/relationships/ctrlProp" Target="../ctrlProps/ctrlProp326.xml"/><Relationship Id="rId36" Type="http://schemas.openxmlformats.org/officeDocument/2006/relationships/ctrlProp" Target="../ctrlProps/ctrlProp334.xml"/><Relationship Id="rId49" Type="http://schemas.openxmlformats.org/officeDocument/2006/relationships/ctrlProp" Target="../ctrlProps/ctrlProp347.xml"/><Relationship Id="rId10" Type="http://schemas.openxmlformats.org/officeDocument/2006/relationships/ctrlProp" Target="../ctrlProps/ctrlProp308.xml"/><Relationship Id="rId19" Type="http://schemas.openxmlformats.org/officeDocument/2006/relationships/ctrlProp" Target="../ctrlProps/ctrlProp317.xml"/><Relationship Id="rId31" Type="http://schemas.openxmlformats.org/officeDocument/2006/relationships/ctrlProp" Target="../ctrlProps/ctrlProp329.xml"/><Relationship Id="rId44" Type="http://schemas.openxmlformats.org/officeDocument/2006/relationships/ctrlProp" Target="../ctrlProps/ctrlProp342.xml"/><Relationship Id="rId52" Type="http://schemas.openxmlformats.org/officeDocument/2006/relationships/ctrlProp" Target="../ctrlProps/ctrlProp350.xml"/><Relationship Id="rId4" Type="http://schemas.openxmlformats.org/officeDocument/2006/relationships/vmlDrawing" Target="../drawings/vmlDrawing7.vml"/><Relationship Id="rId9" Type="http://schemas.openxmlformats.org/officeDocument/2006/relationships/ctrlProp" Target="../ctrlProps/ctrlProp307.xml"/><Relationship Id="rId14" Type="http://schemas.openxmlformats.org/officeDocument/2006/relationships/ctrlProp" Target="../ctrlProps/ctrlProp312.xml"/><Relationship Id="rId22" Type="http://schemas.openxmlformats.org/officeDocument/2006/relationships/ctrlProp" Target="../ctrlProps/ctrlProp320.xml"/><Relationship Id="rId27" Type="http://schemas.openxmlformats.org/officeDocument/2006/relationships/ctrlProp" Target="../ctrlProps/ctrlProp325.xml"/><Relationship Id="rId30" Type="http://schemas.openxmlformats.org/officeDocument/2006/relationships/ctrlProp" Target="../ctrlProps/ctrlProp328.xml"/><Relationship Id="rId35" Type="http://schemas.openxmlformats.org/officeDocument/2006/relationships/ctrlProp" Target="../ctrlProps/ctrlProp333.xml"/><Relationship Id="rId43" Type="http://schemas.openxmlformats.org/officeDocument/2006/relationships/ctrlProp" Target="../ctrlProps/ctrlProp341.xml"/><Relationship Id="rId48" Type="http://schemas.openxmlformats.org/officeDocument/2006/relationships/ctrlProp" Target="../ctrlProps/ctrlProp346.xml"/><Relationship Id="rId8" Type="http://schemas.openxmlformats.org/officeDocument/2006/relationships/ctrlProp" Target="../ctrlProps/ctrlProp306.xml"/><Relationship Id="rId51" Type="http://schemas.openxmlformats.org/officeDocument/2006/relationships/ctrlProp" Target="../ctrlProps/ctrlProp3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42215-043F-4504-B949-DADB1AF31FD5}">
  <sheetPr codeName="Sheet1">
    <pageSetUpPr fitToPage="1"/>
  </sheetPr>
  <dimension ref="B1:BB68"/>
  <sheetViews>
    <sheetView showGridLines="0" tabSelected="1" topLeftCell="A4" zoomScaleNormal="100" zoomScaleSheetLayoutView="100"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58203125" style="45"/>
  </cols>
  <sheetData>
    <row r="1" spans="2:54" ht="15.5" customHeight="1"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3" customHeight="1" x14ac:dyDescent="0.55000000000000004">
      <c r="C4" s="34" t="s">
        <v>48</v>
      </c>
      <c r="D4" s="34"/>
      <c r="AS4" s="26"/>
    </row>
    <row r="5" spans="2:54" ht="13" customHeight="1" x14ac:dyDescent="0.55000000000000004">
      <c r="C5" s="34" t="s">
        <v>49</v>
      </c>
      <c r="D5" s="34"/>
      <c r="AS5" s="26"/>
    </row>
    <row r="6" spans="2:54" ht="3.5" customHeight="1" x14ac:dyDescent="0.55000000000000004">
      <c r="C6" s="34"/>
      <c r="D6" s="34"/>
      <c r="AS6" s="26"/>
    </row>
    <row r="7" spans="2:54" ht="15" customHeight="1" x14ac:dyDescent="0.55000000000000004">
      <c r="D7" s="34"/>
      <c r="AA7" s="137"/>
      <c r="AB7" s="137"/>
      <c r="AC7" s="137"/>
      <c r="AD7" s="137"/>
      <c r="AE7" s="137"/>
      <c r="AF7" s="137"/>
      <c r="AG7" s="137"/>
      <c r="AH7" s="137"/>
      <c r="AI7" s="137"/>
      <c r="AJ7" s="137"/>
      <c r="AK7" s="137"/>
      <c r="AL7" s="137"/>
      <c r="AM7" s="137"/>
      <c r="AN7" s="144" t="s">
        <v>2</v>
      </c>
      <c r="AO7" s="144"/>
      <c r="AS7" s="141" t="s">
        <v>3</v>
      </c>
    </row>
    <row r="8" spans="2:54" s="18" customFormat="1" ht="12.65" customHeight="1" x14ac:dyDescent="0.55000000000000004">
      <c r="F8" s="18" t="s">
        <v>4</v>
      </c>
      <c r="K8" s="7" t="s">
        <v>5</v>
      </c>
      <c r="L8" s="7"/>
      <c r="M8" s="113"/>
      <c r="N8" s="113"/>
      <c r="O8" s="7" t="s">
        <v>6</v>
      </c>
      <c r="P8" s="113"/>
      <c r="Q8" s="113"/>
      <c r="R8" s="7" t="s">
        <v>7</v>
      </c>
      <c r="S8" s="113"/>
      <c r="T8" s="113"/>
      <c r="U8" s="7" t="s">
        <v>8</v>
      </c>
      <c r="V8" s="7"/>
      <c r="W8" s="14" t="s">
        <v>9</v>
      </c>
      <c r="X8" s="14"/>
      <c r="Y8" s="14"/>
      <c r="Z8" s="14"/>
      <c r="AA8" s="136"/>
      <c r="AB8" s="136"/>
      <c r="AC8" s="136"/>
      <c r="AD8" s="136"/>
      <c r="AE8" s="136"/>
      <c r="AF8" s="136"/>
      <c r="AG8" s="136"/>
      <c r="AH8" s="136"/>
      <c r="AI8" s="136"/>
      <c r="AJ8" s="136"/>
      <c r="AK8" s="136"/>
      <c r="AL8" s="136"/>
      <c r="AM8" s="136"/>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36"/>
      <c r="K10" s="136"/>
      <c r="L10" s="136"/>
      <c r="M10" s="136"/>
      <c r="N10" s="136"/>
      <c r="O10" s="136"/>
      <c r="P10" s="136"/>
      <c r="Q10" s="136"/>
      <c r="R10" s="136"/>
      <c r="S10" s="136"/>
      <c r="T10" s="136"/>
      <c r="U10" s="136"/>
      <c r="V10" s="136"/>
      <c r="X10" s="126" t="s">
        <v>12</v>
      </c>
      <c r="Y10" s="126"/>
      <c r="Z10" s="126"/>
      <c r="AA10" s="137"/>
      <c r="AB10" s="137"/>
      <c r="AC10" s="137"/>
      <c r="AD10" s="137"/>
      <c r="AE10" s="9" t="s">
        <v>13</v>
      </c>
      <c r="AG10" s="126" t="s">
        <v>14</v>
      </c>
      <c r="AH10" s="126"/>
      <c r="AI10" s="126"/>
      <c r="AJ10" s="137"/>
      <c r="AK10" s="137"/>
      <c r="AL10" s="137"/>
      <c r="AM10" s="137"/>
      <c r="AN10" s="9" t="s">
        <v>15</v>
      </c>
      <c r="AO10" s="9" t="s">
        <v>13</v>
      </c>
      <c r="AS10" s="28" t="str">
        <f>IF(OR(J10="",AA10="",AJ10=""),"扶養申請対象者の氏名・続柄・年齢を入力してください！","")</f>
        <v>扶養申請対象者の氏名・続柄・年齢を入力してください！</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IF(C14&gt;0,"","以下からどれか１つ選択してください！")</f>
        <v>以下からどれか１つ選択してください！</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v>0</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c r="V15" s="3"/>
      <c r="W15" s="81" t="s">
        <v>64</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c r="V16" s="3"/>
      <c r="W16" s="12" t="str">
        <f>IF(C14=3,"学生証または在学証明書（写）_氏名、学校名、有効期間記載のもの","")</f>
        <v/>
      </c>
      <c r="AQ16" s="31"/>
      <c r="AS16" s="26"/>
    </row>
    <row r="17" spans="2:54" ht="15" customHeight="1" x14ac:dyDescent="0.55000000000000004">
      <c r="B17" s="139"/>
      <c r="C17" s="47"/>
      <c r="I17" s="91" t="str">
        <f>IF(AND(C14=4,OR(J18="",J19="")),"以下入力してください!","")</f>
        <v/>
      </c>
      <c r="J17" s="91"/>
      <c r="K17" s="91"/>
      <c r="L17" s="91"/>
      <c r="M17" s="91"/>
      <c r="N17" s="91"/>
      <c r="O17" s="91"/>
      <c r="P17" s="91"/>
      <c r="Q17" s="91"/>
      <c r="R17" s="91"/>
      <c r="S17" s="91"/>
      <c r="T17" s="91"/>
      <c r="U17" s="91"/>
      <c r="V17" s="3"/>
      <c r="W17" s="12" t="str">
        <f>IF(C14=4,"送金証明書類（ATM控・通帳写し、現金書留の控等（写））","")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IF(C21&gt;0,"","以下からどれか１つ選択してください！")</f>
        <v>以下からどれか１つ選択してください！</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v>0</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c r="AQ23" s="31"/>
      <c r="AS23" s="26"/>
    </row>
    <row r="24" spans="2:54" ht="15" customHeight="1" x14ac:dyDescent="0.55000000000000004">
      <c r="B24" s="139"/>
      <c r="C24" s="50"/>
      <c r="Q24" s="91" t="str">
        <f>IF(AND(D25=1,OR(S25="",V25="",Y25="")),"↓入力してください！","")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c r="D25" s="57">
        <v>0</v>
      </c>
      <c r="N25" s="119" t="s">
        <v>25</v>
      </c>
      <c r="O25" s="119"/>
      <c r="P25" s="119"/>
      <c r="Q25" s="119" t="s">
        <v>5</v>
      </c>
      <c r="R25" s="119"/>
      <c r="S25" s="149"/>
      <c r="T25" s="149"/>
      <c r="U25" s="18" t="s">
        <v>6</v>
      </c>
      <c r="V25" s="149"/>
      <c r="W25" s="149"/>
      <c r="X25" s="18" t="s">
        <v>7</v>
      </c>
      <c r="Y25" s="149"/>
      <c r="Z25" s="149"/>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c r="D26" s="57" t="b">
        <v>0</v>
      </c>
      <c r="N26" s="91" t="str">
        <f>IF(AND(C21=5,J27=""),"↓入力してください！","")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v>0</v>
      </c>
      <c r="D29" s="19"/>
      <c r="E29" s="19"/>
      <c r="F29" s="19"/>
      <c r="G29" s="19"/>
      <c r="H29" s="19"/>
      <c r="I29" s="19"/>
      <c r="J29" s="19"/>
      <c r="K29" s="19"/>
      <c r="L29" s="19"/>
      <c r="M29" s="115" t="str">
        <f>IF(C29&gt;0,"","｝どちらかを選択してください！")</f>
        <v>｝どちらかを選択してください！</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v>1</v>
      </c>
      <c r="E31" s="7"/>
      <c r="F31" s="7"/>
      <c r="G31" s="7"/>
      <c r="H31" s="7"/>
      <c r="I31" s="7"/>
      <c r="J31" s="7"/>
      <c r="K31" s="7"/>
      <c r="L31" s="7"/>
      <c r="M31" s="7"/>
      <c r="N31" s="7"/>
      <c r="O31" s="7"/>
      <c r="P31" s="7"/>
      <c r="Q31" s="58"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v>0</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86"/>
      <c r="J35" s="87"/>
      <c r="K35" s="87"/>
      <c r="L35" s="87"/>
      <c r="M35" s="87"/>
      <c r="N35" s="87"/>
      <c r="O35" s="88"/>
      <c r="P35" s="89"/>
      <c r="Q35" s="90"/>
      <c r="R35" s="123"/>
      <c r="S35" s="89"/>
      <c r="T35" s="90"/>
      <c r="U35" s="123"/>
      <c r="V35" s="86"/>
      <c r="W35" s="87"/>
      <c r="X35" s="87"/>
      <c r="Y35" s="87"/>
      <c r="Z35" s="88"/>
      <c r="AA35" s="89"/>
      <c r="AB35" s="90"/>
      <c r="AC35" s="90"/>
      <c r="AD35" s="90"/>
      <c r="AE35" s="90"/>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86"/>
      <c r="J36" s="87"/>
      <c r="K36" s="87"/>
      <c r="L36" s="87"/>
      <c r="M36" s="87"/>
      <c r="N36" s="87"/>
      <c r="O36" s="88"/>
      <c r="P36" s="89"/>
      <c r="Q36" s="90"/>
      <c r="R36" s="123"/>
      <c r="S36" s="89"/>
      <c r="T36" s="90"/>
      <c r="U36" s="123"/>
      <c r="V36" s="86"/>
      <c r="W36" s="87"/>
      <c r="X36" s="87"/>
      <c r="Y36" s="87"/>
      <c r="Z36" s="88"/>
      <c r="AA36" s="89"/>
      <c r="AB36" s="90"/>
      <c r="AC36" s="90"/>
      <c r="AD36" s="90"/>
      <c r="AE36" s="90"/>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IF(C34&gt;0,"","↑どちらかを選択してください！")</f>
        <v>↑どちらかを選択してください！</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v>0</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v>0</v>
      </c>
      <c r="M44" s="91" t="str">
        <f>IF(C44&gt;0,"","｝どちらかを選択してください！")</f>
        <v>｝どちらかを選択してください！</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c r="V46" s="3"/>
      <c r="W46" s="12" t="str">
        <f>IF(C43=2,"社会保険資格喪失証明書（写）、失業等給付の受給及び離職票等の提出に伴う承諾書","")</f>
        <v/>
      </c>
      <c r="AQ46" s="31"/>
      <c r="AS46" s="26"/>
    </row>
    <row r="47" spans="2:54" ht="15" customHeight="1" x14ac:dyDescent="0.55000000000000004">
      <c r="B47" s="139"/>
      <c r="C47" s="49">
        <v>0</v>
      </c>
      <c r="V47" s="3"/>
      <c r="W47" s="12" t="str">
        <f>IF(C47=1,"⇒扶養にできます。雇用保険受給資格者証(写)表・裏面","")</f>
        <v/>
      </c>
      <c r="AQ47" s="31"/>
      <c r="AS47" s="26"/>
    </row>
    <row r="48" spans="2:54" ht="15" customHeight="1" x14ac:dyDescent="0.55000000000000004">
      <c r="B48" s="139"/>
      <c r="C48" s="49"/>
      <c r="M48" s="25"/>
      <c r="N48" s="25"/>
      <c r="O48" s="25"/>
      <c r="P48" s="25"/>
      <c r="Q48" s="25"/>
      <c r="R48" s="25"/>
      <c r="S48" s="76"/>
      <c r="T48" s="76"/>
      <c r="U48" s="76"/>
      <c r="V48" s="77"/>
      <c r="W48" s="12" t="str">
        <f>IF(C47=2,"⇒待期期間・給付制限期間中のみ扶養にできます。雇用保険受給資格者証(写)表・裏面","")</f>
        <v/>
      </c>
      <c r="AQ48" s="31"/>
      <c r="AS48" s="26"/>
    </row>
    <row r="49" spans="2:45" ht="15" customHeight="1" x14ac:dyDescent="0.55000000000000004">
      <c r="B49" s="139"/>
      <c r="C49" s="49"/>
      <c r="M49" s="25"/>
      <c r="N49" s="25"/>
      <c r="O49" s="25"/>
      <c r="P49" s="25"/>
      <c r="Q49" s="25"/>
      <c r="R49" s="25"/>
      <c r="S49" s="76"/>
      <c r="T49" s="76"/>
      <c r="U49" s="76"/>
      <c r="V49" s="77"/>
      <c r="W49" s="12" t="str">
        <f>IF(C47=3,"離職票１・２、延長通知書（写）","")</f>
        <v/>
      </c>
      <c r="AQ49" s="31"/>
      <c r="AS49" s="26"/>
    </row>
    <row r="50" spans="2:45" ht="15" customHeight="1" x14ac:dyDescent="0.55000000000000004">
      <c r="B50" s="139"/>
      <c r="C50" s="49"/>
      <c r="M50" s="25"/>
      <c r="N50" s="25" t="str">
        <f>IF(C46=FALSE,"",IF(COUNTIF(C47:C50,"TRUE")=1,"","どれか１つ選択してください！"))</f>
        <v/>
      </c>
      <c r="O50" s="25"/>
      <c r="P50" s="25"/>
      <c r="Q50" s="25"/>
      <c r="R50" s="25"/>
      <c r="S50" s="76"/>
      <c r="T50" s="76"/>
      <c r="U50" s="76"/>
      <c r="V50" s="77"/>
      <c r="W50" s="12" t="str">
        <f>IF(C47=4,"離職票１・２（写）","")</f>
        <v/>
      </c>
      <c r="AQ50" s="31"/>
      <c r="AS50" s="26"/>
    </row>
    <row r="51" spans="2:45" ht="15" customHeight="1" x14ac:dyDescent="0.55000000000000004">
      <c r="B51" s="139"/>
      <c r="C51" s="49"/>
      <c r="V51" s="3"/>
      <c r="W51" s="12"/>
      <c r="AQ51" s="31"/>
      <c r="AS51" s="26"/>
    </row>
    <row r="52" spans="2:45" ht="15" customHeight="1" x14ac:dyDescent="0.55000000000000004">
      <c r="B52" s="139"/>
      <c r="C52" s="49">
        <v>0</v>
      </c>
      <c r="M52" s="91" t="str">
        <f>IF(C44&gt;0,"","｝どれか１つを選択してください！")</f>
        <v>｝どれか１つを選択してください！</v>
      </c>
      <c r="N52" s="91"/>
      <c r="O52" s="91"/>
      <c r="P52" s="91"/>
      <c r="Q52" s="91"/>
      <c r="R52" s="91"/>
      <c r="S52" s="91"/>
      <c r="T52" s="91"/>
      <c r="U52" s="91"/>
      <c r="V52" s="92"/>
      <c r="W52" s="12" t="str">
        <f>IF(C52=1,"雇用保険受給資格者証（写）表・裏面　「支給終了」の印があること！","")</f>
        <v/>
      </c>
      <c r="AQ52" s="31"/>
      <c r="AS52" s="26"/>
    </row>
    <row r="53" spans="2:45" ht="15" customHeight="1" x14ac:dyDescent="0.55000000000000004">
      <c r="B53" s="139"/>
      <c r="C53" s="49"/>
      <c r="M53" s="91"/>
      <c r="N53" s="91"/>
      <c r="O53" s="91"/>
      <c r="P53" s="91"/>
      <c r="Q53" s="91"/>
      <c r="R53" s="91"/>
      <c r="S53" s="91"/>
      <c r="T53" s="91"/>
      <c r="U53" s="91"/>
      <c r="V53" s="92"/>
      <c r="W53" s="12" t="str">
        <f>IF(C52=2,"雇用保険被保険者 資格喪失確認通知書（写）","")</f>
        <v/>
      </c>
      <c r="AQ53" s="31"/>
      <c r="AS53" s="46"/>
    </row>
    <row r="54" spans="2:45" ht="15" customHeight="1" x14ac:dyDescent="0.55000000000000004">
      <c r="B54" s="139"/>
      <c r="C54" s="49"/>
      <c r="M54" s="91"/>
      <c r="N54" s="91"/>
      <c r="O54" s="91"/>
      <c r="P54" s="91"/>
      <c r="Q54" s="91"/>
      <c r="R54" s="91"/>
      <c r="S54" s="91"/>
      <c r="T54" s="91"/>
      <c r="U54" s="91"/>
      <c r="V54" s="92"/>
      <c r="W54" s="12" t="str">
        <f>IF(C52=3,"退職証明書","")</f>
        <v/>
      </c>
      <c r="AQ54" s="31"/>
      <c r="AS54" s="46"/>
    </row>
    <row r="55" spans="2:45" ht="15" customHeight="1" x14ac:dyDescent="0.55000000000000004">
      <c r="B55" s="139"/>
      <c r="C55" s="53"/>
      <c r="D55" s="4"/>
      <c r="E55" s="4"/>
      <c r="F55" s="4"/>
      <c r="G55" s="4"/>
      <c r="H55" s="4"/>
      <c r="I55" s="4"/>
      <c r="J55" s="4"/>
      <c r="K55" s="4"/>
      <c r="L55" s="4"/>
      <c r="M55" s="4"/>
      <c r="N55" s="4"/>
      <c r="O55" s="4"/>
      <c r="P55" s="4"/>
      <c r="Q55" s="4"/>
      <c r="R55" s="4"/>
      <c r="S55" s="4"/>
      <c r="T55" s="4"/>
      <c r="U55" s="4"/>
      <c r="V55" s="5"/>
      <c r="W55" s="13"/>
      <c r="X55" s="14"/>
      <c r="Y55" s="14"/>
      <c r="Z55" s="14"/>
      <c r="AA55" s="14"/>
      <c r="AB55" s="14"/>
      <c r="AC55" s="14"/>
      <c r="AD55" s="14"/>
      <c r="AE55" s="14"/>
      <c r="AF55" s="14"/>
      <c r="AG55" s="14"/>
      <c r="AH55" s="14"/>
      <c r="AI55" s="14"/>
      <c r="AJ55" s="14"/>
      <c r="AK55" s="14"/>
      <c r="AL55" s="14"/>
      <c r="AM55" s="14"/>
      <c r="AN55" s="14"/>
      <c r="AO55" s="14"/>
      <c r="AP55" s="14"/>
      <c r="AQ55" s="39"/>
      <c r="AS55" s="26"/>
    </row>
    <row r="56" spans="2:45" ht="15" customHeight="1" x14ac:dyDescent="0.55000000000000004">
      <c r="B56" s="139"/>
      <c r="C56" s="27" t="s">
        <v>43</v>
      </c>
      <c r="D56" s="22"/>
      <c r="E56" s="22"/>
      <c r="F56" s="22"/>
      <c r="G56" s="22"/>
      <c r="H56" s="22"/>
      <c r="I56" s="22"/>
      <c r="J56" s="22"/>
      <c r="K56" s="22"/>
      <c r="L56" s="22"/>
      <c r="M56" s="22"/>
      <c r="N56" s="22"/>
      <c r="O56" s="22"/>
      <c r="P56" s="22"/>
      <c r="Q56" s="22"/>
      <c r="R56" s="22"/>
      <c r="S56" s="22"/>
      <c r="T56" s="22"/>
      <c r="U56" s="22"/>
      <c r="V56" s="22"/>
      <c r="W56" s="133" t="s">
        <v>18</v>
      </c>
      <c r="X56" s="133"/>
      <c r="Y56" s="133"/>
      <c r="Z56" s="133"/>
      <c r="AA56" s="133"/>
      <c r="AB56" s="133"/>
      <c r="AC56" s="133"/>
      <c r="AD56" s="133"/>
      <c r="AE56" s="133"/>
      <c r="AF56" s="133"/>
      <c r="AG56" s="133"/>
      <c r="AH56" s="133"/>
      <c r="AI56" s="133"/>
      <c r="AJ56" s="133"/>
      <c r="AK56" s="133"/>
      <c r="AL56" s="133"/>
      <c r="AM56" s="133"/>
      <c r="AN56" s="133"/>
      <c r="AO56" s="133"/>
      <c r="AP56" s="133"/>
      <c r="AQ56" s="134"/>
      <c r="AS56" s="26"/>
    </row>
    <row r="57" spans="2:45" ht="15" customHeight="1" x14ac:dyDescent="0.55000000000000004">
      <c r="B57" s="139"/>
      <c r="C57" s="54" t="s">
        <v>44</v>
      </c>
      <c r="D57" s="1"/>
      <c r="E57" s="1"/>
      <c r="F57" s="1"/>
      <c r="G57" s="1"/>
      <c r="H57" s="1"/>
      <c r="I57" s="1"/>
      <c r="J57" s="1"/>
      <c r="K57" s="1"/>
      <c r="L57" s="1"/>
      <c r="M57" s="1"/>
      <c r="N57" s="1"/>
      <c r="O57" s="1"/>
      <c r="P57" s="1"/>
      <c r="Q57" s="1"/>
      <c r="R57" s="1"/>
      <c r="S57" s="1"/>
      <c r="T57" s="1"/>
      <c r="U57" s="1"/>
      <c r="V57" s="2"/>
      <c r="W57" s="10"/>
      <c r="X57" s="11"/>
      <c r="Y57" s="11"/>
      <c r="Z57" s="11"/>
      <c r="AA57" s="11"/>
      <c r="AB57" s="11"/>
      <c r="AC57" s="11"/>
      <c r="AD57" s="11"/>
      <c r="AE57" s="11"/>
      <c r="AF57" s="11"/>
      <c r="AG57" s="11"/>
      <c r="AH57" s="11"/>
      <c r="AI57" s="11"/>
      <c r="AJ57" s="11"/>
      <c r="AK57" s="11"/>
      <c r="AL57" s="11"/>
      <c r="AM57" s="11"/>
      <c r="AN57" s="11"/>
      <c r="AO57" s="11"/>
      <c r="AP57" s="11"/>
      <c r="AQ57" s="30"/>
      <c r="AS57" s="26"/>
    </row>
    <row r="58" spans="2:45" ht="15" customHeight="1" x14ac:dyDescent="0.55000000000000004">
      <c r="B58" s="139"/>
      <c r="C58" s="49">
        <v>0</v>
      </c>
      <c r="M58" s="142" t="str">
        <f>IF(C58&gt;0,"","｝どちらかを選択してください！")</f>
        <v>｝どちらかを選択してください！</v>
      </c>
      <c r="N58" s="142"/>
      <c r="O58" s="142"/>
      <c r="P58" s="142"/>
      <c r="Q58" s="142"/>
      <c r="R58" s="142"/>
      <c r="S58" s="142"/>
      <c r="T58" s="142"/>
      <c r="U58" s="142"/>
      <c r="V58" s="3"/>
      <c r="W58" s="12" t="str">
        <f>IF(C58=1,"確定申告書（写）、年間取引報告書（写）などこれに準ずる資料","")</f>
        <v/>
      </c>
      <c r="AQ58" s="31"/>
      <c r="AS58" s="26"/>
    </row>
    <row r="59" spans="2:45" ht="15" customHeight="1" x14ac:dyDescent="0.55000000000000004">
      <c r="B59" s="139"/>
      <c r="C59" s="49"/>
      <c r="M59" s="142"/>
      <c r="N59" s="142"/>
      <c r="O59" s="142"/>
      <c r="P59" s="142"/>
      <c r="Q59" s="142"/>
      <c r="R59" s="142"/>
      <c r="S59" s="142"/>
      <c r="T59" s="142"/>
      <c r="U59" s="142"/>
      <c r="V59" s="3"/>
      <c r="W59" s="12"/>
      <c r="AQ59" s="31"/>
      <c r="AS59" s="26"/>
    </row>
    <row r="60" spans="2:45" ht="15" customHeight="1" x14ac:dyDescent="0.55000000000000004">
      <c r="B60" s="139"/>
      <c r="C60" s="55" t="s">
        <v>45</v>
      </c>
      <c r="H60" s="25" t="str">
        <f>IF(C61&gt;0,"","受給している・受給していないのいずれかを選択してください！")</f>
        <v>受給している・受給していないのいずれかを選択してください！</v>
      </c>
      <c r="V60" s="3"/>
      <c r="W60" s="12"/>
      <c r="AQ60" s="31"/>
      <c r="AS60" s="26"/>
    </row>
    <row r="61" spans="2:45" ht="15" customHeight="1" x14ac:dyDescent="0.55000000000000004">
      <c r="B61" s="139"/>
      <c r="C61" s="49">
        <v>0</v>
      </c>
      <c r="M61" s="25"/>
      <c r="N61" s="25"/>
      <c r="O61" s="25"/>
      <c r="P61" s="25"/>
      <c r="Q61" s="25"/>
      <c r="R61" s="25"/>
      <c r="S61" s="25"/>
      <c r="T61" s="25"/>
      <c r="U61" s="25"/>
      <c r="V61" s="3"/>
      <c r="W61" s="12" t="str">
        <f>IF(C61=1,"直近の年金振込通知書や年金改定通知書、または振込額が記載された通帳（写）","")</f>
        <v/>
      </c>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25"/>
      <c r="S63" s="25"/>
      <c r="T63" s="25"/>
      <c r="U63" s="25"/>
      <c r="V63" s="3"/>
      <c r="W63" s="12"/>
      <c r="AQ63" s="31"/>
      <c r="AS63" s="26"/>
    </row>
    <row r="64" spans="2:45" ht="15" customHeight="1" x14ac:dyDescent="0.55000000000000004">
      <c r="B64" s="139"/>
      <c r="C64" s="49"/>
      <c r="M64" s="25"/>
      <c r="N64" s="25"/>
      <c r="O64" s="25"/>
      <c r="P64" s="25"/>
      <c r="Q64" s="25"/>
      <c r="R64" s="97" t="s">
        <v>46</v>
      </c>
      <c r="S64" s="97"/>
      <c r="T64" s="97"/>
      <c r="U64" s="97"/>
      <c r="V64" s="98"/>
      <c r="W64" s="12"/>
      <c r="AQ64" s="31"/>
      <c r="AS64" s="26"/>
    </row>
    <row r="65" spans="2:45" ht="15" customHeight="1" x14ac:dyDescent="0.55000000000000004">
      <c r="B65" s="139"/>
      <c r="C65" s="49"/>
      <c r="M65" s="25"/>
      <c r="N65" s="25"/>
      <c r="O65" s="25"/>
      <c r="P65" s="25"/>
      <c r="Q65" s="25"/>
      <c r="R65" s="25"/>
      <c r="S65" s="25"/>
      <c r="T65" s="25"/>
      <c r="U65" s="25"/>
      <c r="V65" s="3"/>
      <c r="W65" s="12"/>
      <c r="AQ65" s="31"/>
      <c r="AS65" s="26"/>
    </row>
    <row r="66" spans="2:45" ht="15" customHeight="1" x14ac:dyDescent="0.55000000000000004">
      <c r="B66" s="139"/>
      <c r="C66" s="55" t="s">
        <v>47</v>
      </c>
      <c r="P66" s="84" t="str">
        <f>IF(C67&gt;0,"","どれか１つ選択してください！")</f>
        <v>どれか１つ選択してください！</v>
      </c>
      <c r="Q66" s="84"/>
      <c r="R66" s="84"/>
      <c r="S66" s="84"/>
      <c r="T66" s="84"/>
      <c r="U66" s="84"/>
      <c r="V66" s="85"/>
      <c r="W66" s="12"/>
      <c r="AQ66" s="31"/>
      <c r="AS66" s="26"/>
    </row>
    <row r="67" spans="2:45" ht="15" customHeight="1" x14ac:dyDescent="0.55000000000000004">
      <c r="B67" s="139"/>
      <c r="C67" s="49">
        <v>0</v>
      </c>
      <c r="I67" s="57"/>
      <c r="M67" s="78"/>
      <c r="N67" s="78"/>
      <c r="O67" s="78"/>
      <c r="P67" s="78"/>
      <c r="Q67" s="78"/>
      <c r="R67" s="78"/>
      <c r="S67" s="78"/>
      <c r="T67" s="78"/>
      <c r="U67" s="78"/>
      <c r="V67" s="3"/>
      <c r="W67" s="12" t="str">
        <f>IF(OR(C67=1,C67=2), "給付記録の回答書", "")</f>
        <v/>
      </c>
      <c r="AQ67" s="31"/>
      <c r="AS67" s="26"/>
    </row>
    <row r="68" spans="2:45" ht="15" customHeight="1" thickBot="1" x14ac:dyDescent="0.6">
      <c r="B68" s="140"/>
      <c r="C68" s="56"/>
      <c r="D68" s="42"/>
      <c r="E68" s="42"/>
      <c r="F68" s="42"/>
      <c r="G68" s="42"/>
      <c r="H68" s="42"/>
      <c r="I68" s="42"/>
      <c r="J68" s="80"/>
      <c r="K68" s="42"/>
      <c r="L68" s="42"/>
      <c r="M68" s="79"/>
      <c r="N68" s="79"/>
      <c r="O68" s="79"/>
      <c r="P68" s="79"/>
      <c r="Q68" s="79"/>
      <c r="R68" s="79"/>
      <c r="S68" s="79"/>
      <c r="T68" s="79"/>
      <c r="U68" s="79"/>
      <c r="V68" s="43"/>
      <c r="W68" s="44"/>
      <c r="X68" s="32"/>
      <c r="Y68" s="32"/>
      <c r="Z68" s="32"/>
      <c r="AA68" s="32"/>
      <c r="AB68" s="32"/>
      <c r="AC68" s="32"/>
      <c r="AD68" s="32"/>
      <c r="AE68" s="32"/>
      <c r="AF68" s="32"/>
      <c r="AG68" s="32"/>
      <c r="AH68" s="32"/>
      <c r="AI68" s="32"/>
      <c r="AJ68" s="32"/>
      <c r="AK68" s="32"/>
      <c r="AL68" s="32"/>
      <c r="AM68" s="32"/>
      <c r="AN68" s="32"/>
      <c r="AO68" s="32"/>
      <c r="AP68" s="32"/>
      <c r="AQ68" s="33"/>
      <c r="AS68" s="26"/>
    </row>
  </sheetData>
  <sheetProtection algorithmName="SHA-512" hashValue="Zz/mANUL+WWz4iNv4K/ibJXSD4Ob/vHJ9Yd+8VHMbDPUZEJUWPbF62vcVV3KcIhBFitjfC0CWls0fiDIJg0Acg==" saltValue="maz5T5C27kuMU3D2u6Dk9Q==" spinCount="100000" sheet="1" objects="1" scenarios="1"/>
  <mergeCells count="81">
    <mergeCell ref="B12:B68"/>
    <mergeCell ref="AS7:AS8"/>
    <mergeCell ref="M58:U59"/>
    <mergeCell ref="AK9:AQ9"/>
    <mergeCell ref="AG10:AI10"/>
    <mergeCell ref="AJ10:AM10"/>
    <mergeCell ref="W30:AF30"/>
    <mergeCell ref="AN7:AO8"/>
    <mergeCell ref="AA7:AM8"/>
    <mergeCell ref="W14:AQ14"/>
    <mergeCell ref="S25:T25"/>
    <mergeCell ref="V25:W25"/>
    <mergeCell ref="Y25:Z25"/>
    <mergeCell ref="W56:AQ56"/>
    <mergeCell ref="AH31:AP31"/>
    <mergeCell ref="R31:AF31"/>
    <mergeCell ref="C2:AQ2"/>
    <mergeCell ref="M29:U30"/>
    <mergeCell ref="C18:I18"/>
    <mergeCell ref="C19:I19"/>
    <mergeCell ref="J18:U18"/>
    <mergeCell ref="J19:P19"/>
    <mergeCell ref="C13:V13"/>
    <mergeCell ref="I17:U17"/>
    <mergeCell ref="W13:AQ13"/>
    <mergeCell ref="X22:Y22"/>
    <mergeCell ref="AJ22:AK22"/>
    <mergeCell ref="W20:AI20"/>
    <mergeCell ref="J10:V10"/>
    <mergeCell ref="X10:Z10"/>
    <mergeCell ref="AA10:AD10"/>
    <mergeCell ref="M8:N8"/>
    <mergeCell ref="I34:O34"/>
    <mergeCell ref="AI39:AL39"/>
    <mergeCell ref="AF39:AH39"/>
    <mergeCell ref="S34:U34"/>
    <mergeCell ref="P34:R34"/>
    <mergeCell ref="I36:O36"/>
    <mergeCell ref="I37:O37"/>
    <mergeCell ref="P36:R36"/>
    <mergeCell ref="P37:R37"/>
    <mergeCell ref="S36:U36"/>
    <mergeCell ref="S37:U37"/>
    <mergeCell ref="P35:R35"/>
    <mergeCell ref="S35:U35"/>
    <mergeCell ref="AH34:AP34"/>
    <mergeCell ref="AA34:AG34"/>
    <mergeCell ref="V34:Z34"/>
    <mergeCell ref="P8:Q8"/>
    <mergeCell ref="S8:T8"/>
    <mergeCell ref="J27:AL27"/>
    <mergeCell ref="N26:V26"/>
    <mergeCell ref="X21:AF21"/>
    <mergeCell ref="AD25:AM26"/>
    <mergeCell ref="AG21:AP21"/>
    <mergeCell ref="AM22:AP22"/>
    <mergeCell ref="R22:W22"/>
    <mergeCell ref="Q24:AB24"/>
    <mergeCell ref="Q25:R25"/>
    <mergeCell ref="N25:P25"/>
    <mergeCell ref="C37:H38"/>
    <mergeCell ref="V35:Z35"/>
    <mergeCell ref="R64:V64"/>
    <mergeCell ref="M44:U45"/>
    <mergeCell ref="W43:AQ45"/>
    <mergeCell ref="AM39:AO39"/>
    <mergeCell ref="W42:AQ42"/>
    <mergeCell ref="V37:Z37"/>
    <mergeCell ref="AH37:AP37"/>
    <mergeCell ref="AA37:AE37"/>
    <mergeCell ref="AF37:AG37"/>
    <mergeCell ref="AH35:AP35"/>
    <mergeCell ref="V36:Z36"/>
    <mergeCell ref="AH36:AP36"/>
    <mergeCell ref="AF35:AG35"/>
    <mergeCell ref="AF36:AG36"/>
    <mergeCell ref="P66:V66"/>
    <mergeCell ref="I35:O35"/>
    <mergeCell ref="AA35:AE35"/>
    <mergeCell ref="AA36:AE36"/>
    <mergeCell ref="M52:V54"/>
  </mergeCells>
  <phoneticPr fontId="16"/>
  <conditionalFormatting sqref="C39:AQ42 C43:W43 C44:V45 C46:AQ47 C48:S48 W48:AQ50 C49:R50 C51:AQ51 C52:M52 W52:AQ54 C53:L54 C55:AQ60 L61:AQ63 C61:J64 L64:R64 W64:AQ64 C65:AQ65 C66:P66 W66:AQ66 C67:AQ68">
    <cfRule type="expression" dxfId="76" priority="15">
      <formula>$AI$39="不要"</formula>
    </cfRule>
  </conditionalFormatting>
  <conditionalFormatting sqref="J19:P19">
    <cfRule type="expression" dxfId="75" priority="45">
      <formula>C17=TRUE</formula>
    </cfRule>
  </conditionalFormatting>
  <conditionalFormatting sqref="J18:U18">
    <cfRule type="expression" dxfId="74" priority="46">
      <formula>C17=TRUE</formula>
    </cfRule>
  </conditionalFormatting>
  <conditionalFormatting sqref="J27:AL27">
    <cfRule type="expression" dxfId="73" priority="36">
      <formula>$C$27=TRUE</formula>
    </cfRule>
  </conditionalFormatting>
  <conditionalFormatting sqref="R31">
    <cfRule type="expression" dxfId="72" priority="43">
      <formula>$D$31=TRUE</formula>
    </cfRule>
  </conditionalFormatting>
  <conditionalFormatting sqref="S25">
    <cfRule type="expression" dxfId="71" priority="39">
      <formula>$D$25=TRUE</formula>
    </cfRule>
  </conditionalFormatting>
  <conditionalFormatting sqref="V25">
    <cfRule type="expression" dxfId="70" priority="38">
      <formula>$D$25=TRUE</formula>
    </cfRule>
  </conditionalFormatting>
  <conditionalFormatting sqref="X22:Y22">
    <cfRule type="expression" dxfId="69" priority="42">
      <formula>$C$22=TRUE</formula>
    </cfRule>
  </conditionalFormatting>
  <conditionalFormatting sqref="Y25">
    <cfRule type="expression" dxfId="68" priority="37">
      <formula>$D$25=TRUE</formula>
    </cfRule>
  </conditionalFormatting>
  <conditionalFormatting sqref="AJ22:AK22">
    <cfRule type="expression" dxfId="67" priority="41">
      <formula>$C$22=TRUE</formula>
    </cfRule>
  </conditionalFormatting>
  <conditionalFormatting sqref="AM22:AP22">
    <cfRule type="expression" dxfId="66" priority="40">
      <formula>$C$22=TRUE</formula>
    </cfRule>
  </conditionalFormatting>
  <dataValidations count="1">
    <dataValidation imeMode="off" allowBlank="1" showInputMessage="1" showErrorMessage="1" sqref="AJ10:AM10" xr:uid="{D924F1AD-0E89-4163-BA34-FA3CEF2B4CE6}"/>
  </dataValidations>
  <hyperlinks>
    <hyperlink ref="W43:AQ45" r:id="rId1" display="https://www.omron-kenpo.org/system/data/etc/52/52_1.pdf" xr:uid="{3A9FDC3B-0E04-4340-99C9-B14D5A924E23}"/>
  </hyperlinks>
  <printOptions horizontalCentered="1"/>
  <pageMargins left="0.35433070866141736" right="0.11811023622047245" top="0" bottom="0" header="3.937007874015748E-2" footer="0"/>
  <pageSetup paperSize="9" scale="78" fitToHeight="0" orientation="portrait" r:id="rId2"/>
  <headerFooter>
    <oddHeader>&amp;L（秘密）&amp;R&amp;9消える筆記具（鉛筆、フリクションペン等）は使用不可</oddHeader>
    <oddFooter>&amp;Cオムロン健康保険組合&amp;RR8.07改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02" r:id="rId5" name="Check Box 78">
              <controlPr locked="0" defaultSize="0" autoFill="0" autoLine="0" autoPict="0">
                <anchor moveWithCells="1">
                  <from>
                    <xdr:col>4</xdr:col>
                    <xdr:colOff>6350</xdr:colOff>
                    <xdr:row>61</xdr:row>
                    <xdr:rowOff>6350</xdr:rowOff>
                  </from>
                  <to>
                    <xdr:col>12</xdr:col>
                    <xdr:colOff>171450</xdr:colOff>
                    <xdr:row>61</xdr:row>
                    <xdr:rowOff>184150</xdr:rowOff>
                  </to>
                </anchor>
              </controlPr>
            </control>
          </mc:Choice>
        </mc:AlternateContent>
        <mc:AlternateContent xmlns:mc="http://schemas.openxmlformats.org/markup-compatibility/2006">
          <mc:Choice Requires="x14">
            <control shapeId="1103" r:id="rId6" name="Check Box 79">
              <controlPr locked="0" defaultSize="0" autoFill="0" autoLine="0" autoPict="0">
                <anchor moveWithCells="1">
                  <from>
                    <xdr:col>4</xdr:col>
                    <xdr:colOff>12700</xdr:colOff>
                    <xdr:row>61</xdr:row>
                    <xdr:rowOff>190500</xdr:rowOff>
                  </from>
                  <to>
                    <xdr:col>13</xdr:col>
                    <xdr:colOff>12700</xdr:colOff>
                    <xdr:row>62</xdr:row>
                    <xdr:rowOff>184150</xdr:rowOff>
                  </to>
                </anchor>
              </controlPr>
            </control>
          </mc:Choice>
        </mc:AlternateContent>
        <mc:AlternateContent xmlns:mc="http://schemas.openxmlformats.org/markup-compatibility/2006">
          <mc:Choice Requires="x14">
            <control shapeId="1104" r:id="rId7" name="Check Box 80">
              <controlPr locked="0" defaultSize="0" autoFill="0" autoLine="0" autoPict="0">
                <anchor moveWithCells="1">
                  <from>
                    <xdr:col>4</xdr:col>
                    <xdr:colOff>6350</xdr:colOff>
                    <xdr:row>62</xdr:row>
                    <xdr:rowOff>190500</xdr:rowOff>
                  </from>
                  <to>
                    <xdr:col>12</xdr:col>
                    <xdr:colOff>177800</xdr:colOff>
                    <xdr:row>64</xdr:row>
                    <xdr:rowOff>25400</xdr:rowOff>
                  </to>
                </anchor>
              </controlPr>
            </control>
          </mc:Choice>
        </mc:AlternateContent>
        <mc:AlternateContent xmlns:mc="http://schemas.openxmlformats.org/markup-compatibility/2006">
          <mc:Choice Requires="x14">
            <control shapeId="1106" r:id="rId8" name="Check Box 82">
              <controlPr locked="0" defaultSize="0" autoFill="0" autoLine="0" autoPict="0">
                <anchor moveWithCells="1">
                  <from>
                    <xdr:col>14</xdr:col>
                    <xdr:colOff>19050</xdr:colOff>
                    <xdr:row>60</xdr:row>
                    <xdr:rowOff>184150</xdr:rowOff>
                  </from>
                  <to>
                    <xdr:col>18</xdr:col>
                    <xdr:colOff>177800</xdr:colOff>
                    <xdr:row>62</xdr:row>
                    <xdr:rowOff>0</xdr:rowOff>
                  </to>
                </anchor>
              </controlPr>
            </control>
          </mc:Choice>
        </mc:AlternateContent>
        <mc:AlternateContent xmlns:mc="http://schemas.openxmlformats.org/markup-compatibility/2006">
          <mc:Choice Requires="x14">
            <control shapeId="1107" r:id="rId9" name="Check Box 83">
              <controlPr locked="0" defaultSize="0" autoFill="0" autoLine="0" autoPict="0">
                <anchor moveWithCells="1">
                  <from>
                    <xdr:col>14</xdr:col>
                    <xdr:colOff>12700</xdr:colOff>
                    <xdr:row>62</xdr:row>
                    <xdr:rowOff>12700</xdr:rowOff>
                  </from>
                  <to>
                    <xdr:col>18</xdr:col>
                    <xdr:colOff>82550</xdr:colOff>
                    <xdr:row>63</xdr:row>
                    <xdr:rowOff>0</xdr:rowOff>
                  </to>
                </anchor>
              </controlPr>
            </control>
          </mc:Choice>
        </mc:AlternateContent>
        <mc:AlternateContent xmlns:mc="http://schemas.openxmlformats.org/markup-compatibility/2006">
          <mc:Choice Requires="x14">
            <control shapeId="1113" r:id="rId10" name="Check Box 89">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1114" r:id="rId11" name="Check Box 90">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1115" r:id="rId12" name="Check Box 91">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1116" r:id="rId13" name="Check Box 92">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1117" r:id="rId14" name="Check Box 93">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1118" r:id="rId15" name="Check Box 94">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1135" r:id="rId16" name="Check Box 111">
              <controlPr locked="0" defaultSize="0" autoFill="0" autoLine="0" autoPict="0">
                <anchor moveWithCells="1">
                  <from>
                    <xdr:col>14</xdr:col>
                    <xdr:colOff>12700</xdr:colOff>
                    <xdr:row>63</xdr:row>
                    <xdr:rowOff>31750</xdr:rowOff>
                  </from>
                  <to>
                    <xdr:col>17</xdr:col>
                    <xdr:colOff>133350</xdr:colOff>
                    <xdr:row>64</xdr:row>
                    <xdr:rowOff>12700</xdr:rowOff>
                  </to>
                </anchor>
              </controlPr>
            </control>
          </mc:Choice>
        </mc:AlternateContent>
        <mc:AlternateContent xmlns:mc="http://schemas.openxmlformats.org/markup-compatibility/2006">
          <mc:Choice Requires="x14">
            <control shapeId="1146" r:id="rId17" name="Option Button 122">
              <controlPr locked="0" defaultSize="0" autoFill="0" autoLine="0" autoPict="0">
                <anchor moveWithCells="1">
                  <from>
                    <xdr:col>2</xdr:col>
                    <xdr:colOff>25400</xdr:colOff>
                    <xdr:row>13</xdr:row>
                    <xdr:rowOff>25400</xdr:rowOff>
                  </from>
                  <to>
                    <xdr:col>6</xdr:col>
                    <xdr:colOff>165100</xdr:colOff>
                    <xdr:row>14</xdr:row>
                    <xdr:rowOff>6350</xdr:rowOff>
                  </to>
                </anchor>
              </controlPr>
            </control>
          </mc:Choice>
        </mc:AlternateContent>
        <mc:AlternateContent xmlns:mc="http://schemas.openxmlformats.org/markup-compatibility/2006">
          <mc:Choice Requires="x14">
            <control shapeId="1155" r:id="rId18" name="Group Box 131">
              <controlPr defaultSize="0" autoFill="0" autoPict="0">
                <anchor moveWithCells="1">
                  <from>
                    <xdr:col>1</xdr:col>
                    <xdr:colOff>152400</xdr:colOff>
                    <xdr:row>12</xdr:row>
                    <xdr:rowOff>82550</xdr:rowOff>
                  </from>
                  <to>
                    <xdr:col>21</xdr:col>
                    <xdr:colOff>228600</xdr:colOff>
                    <xdr:row>17</xdr:row>
                    <xdr:rowOff>139700</xdr:rowOff>
                  </to>
                </anchor>
              </controlPr>
            </control>
          </mc:Choice>
        </mc:AlternateContent>
        <mc:AlternateContent xmlns:mc="http://schemas.openxmlformats.org/markup-compatibility/2006">
          <mc:Choice Requires="x14">
            <control shapeId="1156" r:id="rId19" name="Option Button 132">
              <controlPr locked="0" defaultSize="0" autoFill="0" autoLine="0" autoPict="0">
                <anchor moveWithCells="1">
                  <from>
                    <xdr:col>2</xdr:col>
                    <xdr:colOff>25400</xdr:colOff>
                    <xdr:row>14</xdr:row>
                    <xdr:rowOff>19050</xdr:rowOff>
                  </from>
                  <to>
                    <xdr:col>19</xdr:col>
                    <xdr:colOff>139700</xdr:colOff>
                    <xdr:row>15</xdr:row>
                    <xdr:rowOff>0</xdr:rowOff>
                  </to>
                </anchor>
              </controlPr>
            </control>
          </mc:Choice>
        </mc:AlternateContent>
        <mc:AlternateContent xmlns:mc="http://schemas.openxmlformats.org/markup-compatibility/2006">
          <mc:Choice Requires="x14">
            <control shapeId="1157" r:id="rId20" name="Option Button 133">
              <controlPr locked="0" defaultSize="0" autoFill="0" autoLine="0" autoPict="0">
                <anchor moveWithCells="1">
                  <from>
                    <xdr:col>2</xdr:col>
                    <xdr:colOff>25400</xdr:colOff>
                    <xdr:row>15</xdr:row>
                    <xdr:rowOff>25400</xdr:rowOff>
                  </from>
                  <to>
                    <xdr:col>18</xdr:col>
                    <xdr:colOff>114300</xdr:colOff>
                    <xdr:row>16</xdr:row>
                    <xdr:rowOff>19050</xdr:rowOff>
                  </to>
                </anchor>
              </controlPr>
            </control>
          </mc:Choice>
        </mc:AlternateContent>
        <mc:AlternateContent xmlns:mc="http://schemas.openxmlformats.org/markup-compatibility/2006">
          <mc:Choice Requires="x14">
            <control shapeId="1158" r:id="rId21" name="Option Button 134">
              <controlPr locked="0" defaultSize="0" autoFill="0" autoLine="0" autoPict="0">
                <anchor moveWithCells="1">
                  <from>
                    <xdr:col>2</xdr:col>
                    <xdr:colOff>31750</xdr:colOff>
                    <xdr:row>16</xdr:row>
                    <xdr:rowOff>38100</xdr:rowOff>
                  </from>
                  <to>
                    <xdr:col>11</xdr:col>
                    <xdr:colOff>139700</xdr:colOff>
                    <xdr:row>17</xdr:row>
                    <xdr:rowOff>19050</xdr:rowOff>
                  </to>
                </anchor>
              </controlPr>
            </control>
          </mc:Choice>
        </mc:AlternateContent>
        <mc:AlternateContent xmlns:mc="http://schemas.openxmlformats.org/markup-compatibility/2006">
          <mc:Choice Requires="x14">
            <control shapeId="1159" r:id="rId22" name="Option Button 135">
              <controlPr locked="0" defaultSize="0" autoFill="0" autoLine="0" autoPict="0">
                <anchor moveWithCells="1">
                  <from>
                    <xdr:col>2</xdr:col>
                    <xdr:colOff>44450</xdr:colOff>
                    <xdr:row>20</xdr:row>
                    <xdr:rowOff>19050</xdr:rowOff>
                  </from>
                  <to>
                    <xdr:col>31</xdr:col>
                    <xdr:colOff>177800</xdr:colOff>
                    <xdr:row>21</xdr:row>
                    <xdr:rowOff>6350</xdr:rowOff>
                  </to>
                </anchor>
              </controlPr>
            </control>
          </mc:Choice>
        </mc:AlternateContent>
        <mc:AlternateContent xmlns:mc="http://schemas.openxmlformats.org/markup-compatibility/2006">
          <mc:Choice Requires="x14">
            <control shapeId="1160" r:id="rId23" name="Option Button 136">
              <controlPr locked="0" defaultSize="0" autoFill="0" autoLine="0" autoPict="0">
                <anchor moveWithCells="1">
                  <from>
                    <xdr:col>2</xdr:col>
                    <xdr:colOff>44450</xdr:colOff>
                    <xdr:row>21</xdr:row>
                    <xdr:rowOff>19050</xdr:rowOff>
                  </from>
                  <to>
                    <xdr:col>17</xdr:col>
                    <xdr:colOff>31750</xdr:colOff>
                    <xdr:row>21</xdr:row>
                    <xdr:rowOff>184150</xdr:rowOff>
                  </to>
                </anchor>
              </controlPr>
            </control>
          </mc:Choice>
        </mc:AlternateContent>
        <mc:AlternateContent xmlns:mc="http://schemas.openxmlformats.org/markup-compatibility/2006">
          <mc:Choice Requires="x14">
            <control shapeId="1161" r:id="rId24" name="Option Button 137">
              <controlPr locked="0" defaultSize="0" autoFill="0" autoLine="0" autoPict="0">
                <anchor moveWithCells="1">
                  <from>
                    <xdr:col>2</xdr:col>
                    <xdr:colOff>44450</xdr:colOff>
                    <xdr:row>22</xdr:row>
                    <xdr:rowOff>12700</xdr:rowOff>
                  </from>
                  <to>
                    <xdr:col>13</xdr:col>
                    <xdr:colOff>139700</xdr:colOff>
                    <xdr:row>22</xdr:row>
                    <xdr:rowOff>190500</xdr:rowOff>
                  </to>
                </anchor>
              </controlPr>
            </control>
          </mc:Choice>
        </mc:AlternateContent>
        <mc:AlternateContent xmlns:mc="http://schemas.openxmlformats.org/markup-compatibility/2006">
          <mc:Choice Requires="x14">
            <control shapeId="1162" r:id="rId25" name="Option Button 138">
              <controlPr locked="0" defaultSize="0" autoFill="0" autoLine="0" autoPict="0">
                <anchor moveWithCells="1">
                  <from>
                    <xdr:col>2</xdr:col>
                    <xdr:colOff>44450</xdr:colOff>
                    <xdr:row>23</xdr:row>
                    <xdr:rowOff>0</xdr:rowOff>
                  </from>
                  <to>
                    <xdr:col>10</xdr:col>
                    <xdr:colOff>146050</xdr:colOff>
                    <xdr:row>23</xdr:row>
                    <xdr:rowOff>152400</xdr:rowOff>
                  </to>
                </anchor>
              </controlPr>
            </control>
          </mc:Choice>
        </mc:AlternateContent>
        <mc:AlternateContent xmlns:mc="http://schemas.openxmlformats.org/markup-compatibility/2006">
          <mc:Choice Requires="x14">
            <control shapeId="1163" r:id="rId26" name="Option Button 139">
              <controlPr locked="0" defaultSize="0" autoFill="0" autoLine="0" autoPict="0">
                <anchor moveWithCells="1">
                  <from>
                    <xdr:col>2</xdr:col>
                    <xdr:colOff>57150</xdr:colOff>
                    <xdr:row>26</xdr:row>
                    <xdr:rowOff>0</xdr:rowOff>
                  </from>
                  <to>
                    <xdr:col>10</xdr:col>
                    <xdr:colOff>38100</xdr:colOff>
                    <xdr:row>26</xdr:row>
                    <xdr:rowOff>184150</xdr:rowOff>
                  </to>
                </anchor>
              </controlPr>
            </control>
          </mc:Choice>
        </mc:AlternateContent>
        <mc:AlternateContent xmlns:mc="http://schemas.openxmlformats.org/markup-compatibility/2006">
          <mc:Choice Requires="x14">
            <control shapeId="1165" r:id="rId27" name="Option Button 141">
              <controlPr locked="0" defaultSize="0" autoFill="0" autoLine="0" autoPict="0">
                <anchor moveWithCells="1">
                  <from>
                    <xdr:col>3</xdr:col>
                    <xdr:colOff>31750</xdr:colOff>
                    <xdr:row>24</xdr:row>
                    <xdr:rowOff>0</xdr:rowOff>
                  </from>
                  <to>
                    <xdr:col>13</xdr:col>
                    <xdr:colOff>107950</xdr:colOff>
                    <xdr:row>24</xdr:row>
                    <xdr:rowOff>171450</xdr:rowOff>
                  </to>
                </anchor>
              </controlPr>
            </control>
          </mc:Choice>
        </mc:AlternateContent>
        <mc:AlternateContent xmlns:mc="http://schemas.openxmlformats.org/markup-compatibility/2006">
          <mc:Choice Requires="x14">
            <control shapeId="1166" r:id="rId28" name="Option Button 142">
              <controlPr locked="0" defaultSize="0" autoFill="0" autoLine="0" autoPict="0">
                <anchor moveWithCells="1">
                  <from>
                    <xdr:col>3</xdr:col>
                    <xdr:colOff>31750</xdr:colOff>
                    <xdr:row>24</xdr:row>
                    <xdr:rowOff>184150</xdr:rowOff>
                  </from>
                  <to>
                    <xdr:col>12</xdr:col>
                    <xdr:colOff>88900</xdr:colOff>
                    <xdr:row>25</xdr:row>
                    <xdr:rowOff>158750</xdr:rowOff>
                  </to>
                </anchor>
              </controlPr>
            </control>
          </mc:Choice>
        </mc:AlternateContent>
        <mc:AlternateContent xmlns:mc="http://schemas.openxmlformats.org/markup-compatibility/2006">
          <mc:Choice Requires="x14">
            <control shapeId="1167" r:id="rId29" name="Group Box 143">
              <controlPr defaultSize="0" autoFill="0" autoPict="0">
                <anchor moveWithCells="1">
                  <from>
                    <xdr:col>1</xdr:col>
                    <xdr:colOff>127000</xdr:colOff>
                    <xdr:row>19</xdr:row>
                    <xdr:rowOff>139700</xdr:rowOff>
                  </from>
                  <to>
                    <xdr:col>33</xdr:col>
                    <xdr:colOff>165100</xdr:colOff>
                    <xdr:row>27</xdr:row>
                    <xdr:rowOff>6350</xdr:rowOff>
                  </to>
                </anchor>
              </controlPr>
            </control>
          </mc:Choice>
        </mc:AlternateContent>
        <mc:AlternateContent xmlns:mc="http://schemas.openxmlformats.org/markup-compatibility/2006">
          <mc:Choice Requires="x14">
            <control shapeId="1168" r:id="rId30" name="Group Box 144">
              <controlPr defaultSize="0" autoFill="0" autoPict="0">
                <anchor moveWithCells="1">
                  <from>
                    <xdr:col>2</xdr:col>
                    <xdr:colOff>107950</xdr:colOff>
                    <xdr:row>23</xdr:row>
                    <xdr:rowOff>152400</xdr:rowOff>
                  </from>
                  <to>
                    <xdr:col>14</xdr:col>
                    <xdr:colOff>69850</xdr:colOff>
                    <xdr:row>25</xdr:row>
                    <xdr:rowOff>171450</xdr:rowOff>
                  </to>
                </anchor>
              </controlPr>
            </control>
          </mc:Choice>
        </mc:AlternateContent>
        <mc:AlternateContent xmlns:mc="http://schemas.openxmlformats.org/markup-compatibility/2006">
          <mc:Choice Requires="x14">
            <control shapeId="1169" r:id="rId31" name="Option Button 145">
              <controlPr locked="0" defaultSize="0" autoFill="0" autoLine="0" autoPict="0">
                <anchor moveWithCells="1">
                  <from>
                    <xdr:col>2</xdr:col>
                    <xdr:colOff>44450</xdr:colOff>
                    <xdr:row>28</xdr:row>
                    <xdr:rowOff>31750</xdr:rowOff>
                  </from>
                  <to>
                    <xdr:col>5</xdr:col>
                    <xdr:colOff>190500</xdr:colOff>
                    <xdr:row>29</xdr:row>
                    <xdr:rowOff>6350</xdr:rowOff>
                  </to>
                </anchor>
              </controlPr>
            </control>
          </mc:Choice>
        </mc:AlternateContent>
        <mc:AlternateContent xmlns:mc="http://schemas.openxmlformats.org/markup-compatibility/2006">
          <mc:Choice Requires="x14">
            <control shapeId="1170" r:id="rId32" name="Option Button 146">
              <controlPr locked="0" defaultSize="0" autoFill="0" autoLine="0" autoPict="0">
                <anchor moveWithCells="1">
                  <from>
                    <xdr:col>2</xdr:col>
                    <xdr:colOff>44450</xdr:colOff>
                    <xdr:row>29</xdr:row>
                    <xdr:rowOff>31750</xdr:rowOff>
                  </from>
                  <to>
                    <xdr:col>6</xdr:col>
                    <xdr:colOff>12700</xdr:colOff>
                    <xdr:row>30</xdr:row>
                    <xdr:rowOff>25400</xdr:rowOff>
                  </to>
                </anchor>
              </controlPr>
            </control>
          </mc:Choice>
        </mc:AlternateContent>
        <mc:AlternateContent xmlns:mc="http://schemas.openxmlformats.org/markup-compatibility/2006">
          <mc:Choice Requires="x14">
            <control shapeId="1173" r:id="rId33" name="Group Box 149">
              <controlPr defaultSize="0" autoFill="0" autoPict="0">
                <anchor moveWithCells="1">
                  <from>
                    <xdr:col>1</xdr:col>
                    <xdr:colOff>152400</xdr:colOff>
                    <xdr:row>27</xdr:row>
                    <xdr:rowOff>184150</xdr:rowOff>
                  </from>
                  <to>
                    <xdr:col>8</xdr:col>
                    <xdr:colOff>38100</xdr:colOff>
                    <xdr:row>30</xdr:row>
                    <xdr:rowOff>50800</xdr:rowOff>
                  </to>
                </anchor>
              </controlPr>
            </control>
          </mc:Choice>
        </mc:AlternateContent>
        <mc:AlternateContent xmlns:mc="http://schemas.openxmlformats.org/markup-compatibility/2006">
          <mc:Choice Requires="x14">
            <control shapeId="1178" r:id="rId34" name="Group Box 154">
              <controlPr defaultSize="0" autoFill="0" autoPict="0">
                <anchor moveWithCells="1">
                  <from>
                    <xdr:col>1</xdr:col>
                    <xdr:colOff>158750</xdr:colOff>
                    <xdr:row>32</xdr:row>
                    <xdr:rowOff>127000</xdr:rowOff>
                  </from>
                  <to>
                    <xdr:col>7</xdr:col>
                    <xdr:colOff>63500</xdr:colOff>
                    <xdr:row>35</xdr:row>
                    <xdr:rowOff>25400</xdr:rowOff>
                  </to>
                </anchor>
              </controlPr>
            </control>
          </mc:Choice>
        </mc:AlternateContent>
        <mc:AlternateContent xmlns:mc="http://schemas.openxmlformats.org/markup-compatibility/2006">
          <mc:Choice Requires="x14">
            <control shapeId="1179" r:id="rId35" name="Option Button 155">
              <controlPr locked="0" defaultSize="0" autoFill="0" autoLine="0" autoPict="0">
                <anchor moveWithCells="1">
                  <from>
                    <xdr:col>2</xdr:col>
                    <xdr:colOff>44450</xdr:colOff>
                    <xdr:row>33</xdr:row>
                    <xdr:rowOff>0</xdr:rowOff>
                  </from>
                  <to>
                    <xdr:col>6</xdr:col>
                    <xdr:colOff>0</xdr:colOff>
                    <xdr:row>33</xdr:row>
                    <xdr:rowOff>165100</xdr:rowOff>
                  </to>
                </anchor>
              </controlPr>
            </control>
          </mc:Choice>
        </mc:AlternateContent>
        <mc:AlternateContent xmlns:mc="http://schemas.openxmlformats.org/markup-compatibility/2006">
          <mc:Choice Requires="x14">
            <control shapeId="1180" r:id="rId36" name="Option Button 156">
              <controlPr locked="0" defaultSize="0" autoFill="0" autoLine="0" autoPict="0">
                <anchor moveWithCells="1">
                  <from>
                    <xdr:col>2</xdr:col>
                    <xdr:colOff>38100</xdr:colOff>
                    <xdr:row>33</xdr:row>
                    <xdr:rowOff>184150</xdr:rowOff>
                  </from>
                  <to>
                    <xdr:col>6</xdr:col>
                    <xdr:colOff>69850</xdr:colOff>
                    <xdr:row>34</xdr:row>
                    <xdr:rowOff>165100</xdr:rowOff>
                  </to>
                </anchor>
              </controlPr>
            </control>
          </mc:Choice>
        </mc:AlternateContent>
        <mc:AlternateContent xmlns:mc="http://schemas.openxmlformats.org/markup-compatibility/2006">
          <mc:Choice Requires="x14">
            <control shapeId="1182" r:id="rId37" name="Group Box 158">
              <controlPr defaultSize="0" autoFill="0" autoPict="0">
                <anchor moveWithCells="1">
                  <from>
                    <xdr:col>1</xdr:col>
                    <xdr:colOff>120650</xdr:colOff>
                    <xdr:row>41</xdr:row>
                    <xdr:rowOff>50800</xdr:rowOff>
                  </from>
                  <to>
                    <xdr:col>25</xdr:col>
                    <xdr:colOff>171450</xdr:colOff>
                    <xdr:row>55</xdr:row>
                    <xdr:rowOff>152400</xdr:rowOff>
                  </to>
                </anchor>
              </controlPr>
            </control>
          </mc:Choice>
        </mc:AlternateContent>
        <mc:AlternateContent xmlns:mc="http://schemas.openxmlformats.org/markup-compatibility/2006">
          <mc:Choice Requires="x14">
            <control shapeId="1183" r:id="rId38" name="Option Button 159">
              <controlPr locked="0" defaultSize="0" autoFill="0" autoLine="0" autoPict="0">
                <anchor moveWithCells="1">
                  <from>
                    <xdr:col>2</xdr:col>
                    <xdr:colOff>38100</xdr:colOff>
                    <xdr:row>42</xdr:row>
                    <xdr:rowOff>6350</xdr:rowOff>
                  </from>
                  <to>
                    <xdr:col>13</xdr:col>
                    <xdr:colOff>31750</xdr:colOff>
                    <xdr:row>43</xdr:row>
                    <xdr:rowOff>0</xdr:rowOff>
                  </to>
                </anchor>
              </controlPr>
            </control>
          </mc:Choice>
        </mc:AlternateContent>
        <mc:AlternateContent xmlns:mc="http://schemas.openxmlformats.org/markup-compatibility/2006">
          <mc:Choice Requires="x14">
            <control shapeId="1184" r:id="rId39" name="Option Button 160">
              <controlPr locked="0" defaultSize="0" autoFill="0" autoLine="0" autoPict="0">
                <anchor moveWithCells="1">
                  <from>
                    <xdr:col>2</xdr:col>
                    <xdr:colOff>31750</xdr:colOff>
                    <xdr:row>45</xdr:row>
                    <xdr:rowOff>0</xdr:rowOff>
                  </from>
                  <to>
                    <xdr:col>18</xdr:col>
                    <xdr:colOff>101600</xdr:colOff>
                    <xdr:row>45</xdr:row>
                    <xdr:rowOff>184150</xdr:rowOff>
                  </to>
                </anchor>
              </controlPr>
            </control>
          </mc:Choice>
        </mc:AlternateContent>
        <mc:AlternateContent xmlns:mc="http://schemas.openxmlformats.org/markup-compatibility/2006">
          <mc:Choice Requires="x14">
            <control shapeId="1185" r:id="rId40" name="Option Button 161">
              <controlPr locked="0" defaultSize="0" autoFill="0" autoLine="0" autoPict="0">
                <anchor moveWithCells="1">
                  <from>
                    <xdr:col>2</xdr:col>
                    <xdr:colOff>31750</xdr:colOff>
                    <xdr:row>50</xdr:row>
                    <xdr:rowOff>6350</xdr:rowOff>
                  </from>
                  <to>
                    <xdr:col>19</xdr:col>
                    <xdr:colOff>12700</xdr:colOff>
                    <xdr:row>50</xdr:row>
                    <xdr:rowOff>177800</xdr:rowOff>
                  </to>
                </anchor>
              </controlPr>
            </control>
          </mc:Choice>
        </mc:AlternateContent>
        <mc:AlternateContent xmlns:mc="http://schemas.openxmlformats.org/markup-compatibility/2006">
          <mc:Choice Requires="x14">
            <control shapeId="1186" r:id="rId41" name="Option Button 162">
              <controlPr locked="0" defaultSize="0" autoFill="0" autoLine="0" autoPict="0">
                <anchor moveWithCells="1">
                  <from>
                    <xdr:col>2</xdr:col>
                    <xdr:colOff>38100</xdr:colOff>
                    <xdr:row>54</xdr:row>
                    <xdr:rowOff>6350</xdr:rowOff>
                  </from>
                  <to>
                    <xdr:col>15</xdr:col>
                    <xdr:colOff>165100</xdr:colOff>
                    <xdr:row>54</xdr:row>
                    <xdr:rowOff>177800</xdr:rowOff>
                  </to>
                </anchor>
              </controlPr>
            </control>
          </mc:Choice>
        </mc:AlternateContent>
        <mc:AlternateContent xmlns:mc="http://schemas.openxmlformats.org/markup-compatibility/2006">
          <mc:Choice Requires="x14">
            <control shapeId="1187" r:id="rId42" name="Group Box 163">
              <controlPr defaultSize="0" autoFill="0" autoPict="0">
                <anchor moveWithCells="1">
                  <from>
                    <xdr:col>2</xdr:col>
                    <xdr:colOff>190500</xdr:colOff>
                    <xdr:row>42</xdr:row>
                    <xdr:rowOff>165100</xdr:rowOff>
                  </from>
                  <to>
                    <xdr:col>13</xdr:col>
                    <xdr:colOff>120650</xdr:colOff>
                    <xdr:row>44</xdr:row>
                    <xdr:rowOff>184150</xdr:rowOff>
                  </to>
                </anchor>
              </controlPr>
            </control>
          </mc:Choice>
        </mc:AlternateContent>
        <mc:AlternateContent xmlns:mc="http://schemas.openxmlformats.org/markup-compatibility/2006">
          <mc:Choice Requires="x14">
            <control shapeId="1188" r:id="rId43" name="Option Button 164">
              <controlPr locked="0" defaultSize="0" autoFill="0" autoLine="0" autoPict="0">
                <anchor moveWithCells="1">
                  <from>
                    <xdr:col>3</xdr:col>
                    <xdr:colOff>31750</xdr:colOff>
                    <xdr:row>43</xdr:row>
                    <xdr:rowOff>6350</xdr:rowOff>
                  </from>
                  <to>
                    <xdr:col>12</xdr:col>
                    <xdr:colOff>146050</xdr:colOff>
                    <xdr:row>44</xdr:row>
                    <xdr:rowOff>0</xdr:rowOff>
                  </to>
                </anchor>
              </controlPr>
            </control>
          </mc:Choice>
        </mc:AlternateContent>
        <mc:AlternateContent xmlns:mc="http://schemas.openxmlformats.org/markup-compatibility/2006">
          <mc:Choice Requires="x14">
            <control shapeId="1189" r:id="rId44" name="Option Button 165">
              <controlPr locked="0" defaultSize="0" autoFill="0" autoLine="0" autoPict="0">
                <anchor moveWithCells="1">
                  <from>
                    <xdr:col>3</xdr:col>
                    <xdr:colOff>31750</xdr:colOff>
                    <xdr:row>44</xdr:row>
                    <xdr:rowOff>0</xdr:rowOff>
                  </from>
                  <to>
                    <xdr:col>8</xdr:col>
                    <xdr:colOff>6350</xdr:colOff>
                    <xdr:row>44</xdr:row>
                    <xdr:rowOff>177800</xdr:rowOff>
                  </to>
                </anchor>
              </controlPr>
            </control>
          </mc:Choice>
        </mc:AlternateContent>
        <mc:AlternateContent xmlns:mc="http://schemas.openxmlformats.org/markup-compatibility/2006">
          <mc:Choice Requires="x14">
            <control shapeId="1195" r:id="rId45" name="Group Box 171">
              <controlPr defaultSize="0" autoFill="0" autoPict="0">
                <anchor moveWithCells="1">
                  <from>
                    <xdr:col>3</xdr:col>
                    <xdr:colOff>6350</xdr:colOff>
                    <xdr:row>50</xdr:row>
                    <xdr:rowOff>146050</xdr:rowOff>
                  </from>
                  <to>
                    <xdr:col>11</xdr:col>
                    <xdr:colOff>171450</xdr:colOff>
                    <xdr:row>54</xdr:row>
                    <xdr:rowOff>50800</xdr:rowOff>
                  </to>
                </anchor>
              </controlPr>
            </control>
          </mc:Choice>
        </mc:AlternateContent>
        <mc:AlternateContent xmlns:mc="http://schemas.openxmlformats.org/markup-compatibility/2006">
          <mc:Choice Requires="x14">
            <control shapeId="1196" r:id="rId46" name="Option Button 172">
              <controlPr locked="0" defaultSize="0" autoFill="0" autoLine="0" autoPict="0">
                <anchor moveWithCells="1">
                  <from>
                    <xdr:col>3</xdr:col>
                    <xdr:colOff>31750</xdr:colOff>
                    <xdr:row>51</xdr:row>
                    <xdr:rowOff>12700</xdr:rowOff>
                  </from>
                  <to>
                    <xdr:col>11</xdr:col>
                    <xdr:colOff>25400</xdr:colOff>
                    <xdr:row>52</xdr:row>
                    <xdr:rowOff>12700</xdr:rowOff>
                  </to>
                </anchor>
              </controlPr>
            </control>
          </mc:Choice>
        </mc:AlternateContent>
        <mc:AlternateContent xmlns:mc="http://schemas.openxmlformats.org/markup-compatibility/2006">
          <mc:Choice Requires="x14">
            <control shapeId="1197" r:id="rId47" name="Option Button 173">
              <controlPr locked="0" defaultSize="0" autoFill="0" autoLine="0" autoPict="0">
                <anchor moveWithCells="1">
                  <from>
                    <xdr:col>3</xdr:col>
                    <xdr:colOff>31750</xdr:colOff>
                    <xdr:row>52</xdr:row>
                    <xdr:rowOff>19050</xdr:rowOff>
                  </from>
                  <to>
                    <xdr:col>10</xdr:col>
                    <xdr:colOff>120650</xdr:colOff>
                    <xdr:row>53</xdr:row>
                    <xdr:rowOff>0</xdr:rowOff>
                  </to>
                </anchor>
              </controlPr>
            </control>
          </mc:Choice>
        </mc:AlternateContent>
        <mc:AlternateContent xmlns:mc="http://schemas.openxmlformats.org/markup-compatibility/2006">
          <mc:Choice Requires="x14">
            <control shapeId="1198" r:id="rId48" name="Option Button 174">
              <controlPr locked="0" defaultSize="0" autoFill="0" autoLine="0" autoPict="0">
                <anchor moveWithCells="1">
                  <from>
                    <xdr:col>3</xdr:col>
                    <xdr:colOff>31750</xdr:colOff>
                    <xdr:row>53</xdr:row>
                    <xdr:rowOff>19050</xdr:rowOff>
                  </from>
                  <to>
                    <xdr:col>9</xdr:col>
                    <xdr:colOff>171450</xdr:colOff>
                    <xdr:row>54</xdr:row>
                    <xdr:rowOff>0</xdr:rowOff>
                  </to>
                </anchor>
              </controlPr>
            </control>
          </mc:Choice>
        </mc:AlternateContent>
        <mc:AlternateContent xmlns:mc="http://schemas.openxmlformats.org/markup-compatibility/2006">
          <mc:Choice Requires="x14">
            <control shapeId="1199" r:id="rId49" name="Group Box 175">
              <controlPr defaultSize="0" autoFill="0" autoPict="0">
                <anchor moveWithCells="1">
                  <from>
                    <xdr:col>2</xdr:col>
                    <xdr:colOff>19050</xdr:colOff>
                    <xdr:row>29</xdr:row>
                    <xdr:rowOff>139700</xdr:rowOff>
                  </from>
                  <to>
                    <xdr:col>30</xdr:col>
                    <xdr:colOff>152400</xdr:colOff>
                    <xdr:row>31</xdr:row>
                    <xdr:rowOff>82550</xdr:rowOff>
                  </to>
                </anchor>
              </controlPr>
            </control>
          </mc:Choice>
        </mc:AlternateContent>
        <mc:AlternateContent xmlns:mc="http://schemas.openxmlformats.org/markup-compatibility/2006">
          <mc:Choice Requires="x14">
            <control shapeId="1200" r:id="rId50" name="Option Button 176">
              <controlPr locked="0" defaultSize="0" autoFill="0" autoLine="0" autoPict="0">
                <anchor moveWithCells="1">
                  <from>
                    <xdr:col>3</xdr:col>
                    <xdr:colOff>38100</xdr:colOff>
                    <xdr:row>29</xdr:row>
                    <xdr:rowOff>184150</xdr:rowOff>
                  </from>
                  <to>
                    <xdr:col>11</xdr:col>
                    <xdr:colOff>114300</xdr:colOff>
                    <xdr:row>30</xdr:row>
                    <xdr:rowOff>184150</xdr:rowOff>
                  </to>
                </anchor>
              </controlPr>
            </control>
          </mc:Choice>
        </mc:AlternateContent>
        <mc:AlternateContent xmlns:mc="http://schemas.openxmlformats.org/markup-compatibility/2006">
          <mc:Choice Requires="x14">
            <control shapeId="1201" r:id="rId51" name="Option Button 177">
              <controlPr locked="0" defaultSize="0" autoFill="0" autoLine="0" autoPict="0">
                <anchor moveWithCells="1">
                  <from>
                    <xdr:col>13</xdr:col>
                    <xdr:colOff>12700</xdr:colOff>
                    <xdr:row>30</xdr:row>
                    <xdr:rowOff>0</xdr:rowOff>
                  </from>
                  <to>
                    <xdr:col>17</xdr:col>
                    <xdr:colOff>38100</xdr:colOff>
                    <xdr:row>30</xdr:row>
                    <xdr:rowOff>177800</xdr:rowOff>
                  </to>
                </anchor>
              </controlPr>
            </control>
          </mc:Choice>
        </mc:AlternateContent>
        <mc:AlternateContent xmlns:mc="http://schemas.openxmlformats.org/markup-compatibility/2006">
          <mc:Choice Requires="x14">
            <control shapeId="1202" r:id="rId52" name="Group Box 178">
              <controlPr defaultSize="0" autoFill="0" autoPict="0">
                <anchor moveWithCells="1">
                  <from>
                    <xdr:col>2</xdr:col>
                    <xdr:colOff>101600</xdr:colOff>
                    <xdr:row>56</xdr:row>
                    <xdr:rowOff>114300</xdr:rowOff>
                  </from>
                  <to>
                    <xdr:col>9</xdr:col>
                    <xdr:colOff>69850</xdr:colOff>
                    <xdr:row>59</xdr:row>
                    <xdr:rowOff>44450</xdr:rowOff>
                  </to>
                </anchor>
              </controlPr>
            </control>
          </mc:Choice>
        </mc:AlternateContent>
        <mc:AlternateContent xmlns:mc="http://schemas.openxmlformats.org/markup-compatibility/2006">
          <mc:Choice Requires="x14">
            <control shapeId="1203" r:id="rId53" name="Option Button 179">
              <controlPr locked="0" defaultSize="0" autoFill="0" autoLine="0" autoPict="0">
                <anchor moveWithCells="1">
                  <from>
                    <xdr:col>3</xdr:col>
                    <xdr:colOff>31750</xdr:colOff>
                    <xdr:row>56</xdr:row>
                    <xdr:rowOff>177800</xdr:rowOff>
                  </from>
                  <to>
                    <xdr:col>6</xdr:col>
                    <xdr:colOff>152400</xdr:colOff>
                    <xdr:row>57</xdr:row>
                    <xdr:rowOff>171450</xdr:rowOff>
                  </to>
                </anchor>
              </controlPr>
            </control>
          </mc:Choice>
        </mc:AlternateContent>
        <mc:AlternateContent xmlns:mc="http://schemas.openxmlformats.org/markup-compatibility/2006">
          <mc:Choice Requires="x14">
            <control shapeId="1204" r:id="rId54" name="Option Button 180">
              <controlPr locked="0" defaultSize="0" autoFill="0" autoLine="0" autoPict="0">
                <anchor moveWithCells="1">
                  <from>
                    <xdr:col>3</xdr:col>
                    <xdr:colOff>31750</xdr:colOff>
                    <xdr:row>58</xdr:row>
                    <xdr:rowOff>6350</xdr:rowOff>
                  </from>
                  <to>
                    <xdr:col>7</xdr:col>
                    <xdr:colOff>12700</xdr:colOff>
                    <xdr:row>58</xdr:row>
                    <xdr:rowOff>184150</xdr:rowOff>
                  </to>
                </anchor>
              </controlPr>
            </control>
          </mc:Choice>
        </mc:AlternateContent>
        <mc:AlternateContent xmlns:mc="http://schemas.openxmlformats.org/markup-compatibility/2006">
          <mc:Choice Requires="x14">
            <control shapeId="1213" r:id="rId55" name="Group Box 189">
              <controlPr defaultSize="0" autoFill="0" autoPict="0">
                <anchor moveWithCells="1">
                  <from>
                    <xdr:col>2</xdr:col>
                    <xdr:colOff>25400</xdr:colOff>
                    <xdr:row>65</xdr:row>
                    <xdr:rowOff>133350</xdr:rowOff>
                  </from>
                  <to>
                    <xdr:col>17</xdr:col>
                    <xdr:colOff>127000</xdr:colOff>
                    <xdr:row>68</xdr:row>
                    <xdr:rowOff>31750</xdr:rowOff>
                  </to>
                </anchor>
              </controlPr>
            </control>
          </mc:Choice>
        </mc:AlternateContent>
        <mc:AlternateContent xmlns:mc="http://schemas.openxmlformats.org/markup-compatibility/2006">
          <mc:Choice Requires="x14">
            <control shapeId="1214" r:id="rId56" name="Option Button 190">
              <controlPr locked="0" defaultSize="0" autoFill="0" autoLine="0" autoPict="0">
                <anchor moveWithCells="1">
                  <from>
                    <xdr:col>3</xdr:col>
                    <xdr:colOff>31750</xdr:colOff>
                    <xdr:row>65</xdr:row>
                    <xdr:rowOff>184150</xdr:rowOff>
                  </from>
                  <to>
                    <xdr:col>7</xdr:col>
                    <xdr:colOff>165100</xdr:colOff>
                    <xdr:row>66</xdr:row>
                    <xdr:rowOff>146050</xdr:rowOff>
                  </to>
                </anchor>
              </controlPr>
            </control>
          </mc:Choice>
        </mc:AlternateContent>
        <mc:AlternateContent xmlns:mc="http://schemas.openxmlformats.org/markup-compatibility/2006">
          <mc:Choice Requires="x14">
            <control shapeId="1215" r:id="rId57" name="Option Button 191">
              <controlPr locked="0" defaultSize="0" autoFill="0" autoLine="0" autoPict="0">
                <anchor moveWithCells="1">
                  <from>
                    <xdr:col>8</xdr:col>
                    <xdr:colOff>101600</xdr:colOff>
                    <xdr:row>65</xdr:row>
                    <xdr:rowOff>171450</xdr:rowOff>
                  </from>
                  <to>
                    <xdr:col>16</xdr:col>
                    <xdr:colOff>139700</xdr:colOff>
                    <xdr:row>66</xdr:row>
                    <xdr:rowOff>133350</xdr:rowOff>
                  </to>
                </anchor>
              </controlPr>
            </control>
          </mc:Choice>
        </mc:AlternateContent>
        <mc:AlternateContent xmlns:mc="http://schemas.openxmlformats.org/markup-compatibility/2006">
          <mc:Choice Requires="x14">
            <control shapeId="1216" r:id="rId58" name="Option Button 192">
              <controlPr locked="0" defaultSize="0" autoFill="0" autoLine="0" autoPict="0">
                <anchor moveWithCells="1">
                  <from>
                    <xdr:col>3</xdr:col>
                    <xdr:colOff>31750</xdr:colOff>
                    <xdr:row>67</xdr:row>
                    <xdr:rowOff>6350</xdr:rowOff>
                  </from>
                  <to>
                    <xdr:col>10</xdr:col>
                    <xdr:colOff>19050</xdr:colOff>
                    <xdr:row>67</xdr:row>
                    <xdr:rowOff>158750</xdr:rowOff>
                  </to>
                </anchor>
              </controlPr>
            </control>
          </mc:Choice>
        </mc:AlternateContent>
        <mc:AlternateContent xmlns:mc="http://schemas.openxmlformats.org/markup-compatibility/2006">
          <mc:Choice Requires="x14">
            <control shapeId="1217" r:id="rId59" name="Option Button 193">
              <controlPr locked="0" defaultSize="0" autoFill="0" autoLine="0" autoPict="0">
                <anchor moveWithCells="1">
                  <from>
                    <xdr:col>3</xdr:col>
                    <xdr:colOff>38100</xdr:colOff>
                    <xdr:row>60</xdr:row>
                    <xdr:rowOff>25400</xdr:rowOff>
                  </from>
                  <to>
                    <xdr:col>21</xdr:col>
                    <xdr:colOff>82550</xdr:colOff>
                    <xdr:row>60</xdr:row>
                    <xdr:rowOff>177800</xdr:rowOff>
                  </to>
                </anchor>
              </controlPr>
            </control>
          </mc:Choice>
        </mc:AlternateContent>
        <mc:AlternateContent xmlns:mc="http://schemas.openxmlformats.org/markup-compatibility/2006">
          <mc:Choice Requires="x14">
            <control shapeId="1220" r:id="rId60" name="Option Button 196">
              <controlPr locked="0" defaultSize="0" autoFill="0" autoLine="0" autoPict="0">
                <anchor moveWithCells="1">
                  <from>
                    <xdr:col>3</xdr:col>
                    <xdr:colOff>38100</xdr:colOff>
                    <xdr:row>64</xdr:row>
                    <xdr:rowOff>12700</xdr:rowOff>
                  </from>
                  <to>
                    <xdr:col>15</xdr:col>
                    <xdr:colOff>171450</xdr:colOff>
                    <xdr:row>64</xdr:row>
                    <xdr:rowOff>184150</xdr:rowOff>
                  </to>
                </anchor>
              </controlPr>
            </control>
          </mc:Choice>
        </mc:AlternateContent>
        <mc:AlternateContent xmlns:mc="http://schemas.openxmlformats.org/markup-compatibility/2006">
          <mc:Choice Requires="x14">
            <control shapeId="1221" r:id="rId61" name="Group Box 197">
              <controlPr defaultSize="0" autoFill="0" autoPict="0">
                <anchor moveWithCells="1">
                  <from>
                    <xdr:col>2</xdr:col>
                    <xdr:colOff>69850</xdr:colOff>
                    <xdr:row>59</xdr:row>
                    <xdr:rowOff>101600</xdr:rowOff>
                  </from>
                  <to>
                    <xdr:col>22</xdr:col>
                    <xdr:colOff>50800</xdr:colOff>
                    <xdr:row>65</xdr:row>
                    <xdr:rowOff>63500</xdr:rowOff>
                  </to>
                </anchor>
              </controlPr>
            </control>
          </mc:Choice>
        </mc:AlternateContent>
        <mc:AlternateContent xmlns:mc="http://schemas.openxmlformats.org/markup-compatibility/2006">
          <mc:Choice Requires="x14">
            <control shapeId="1227" r:id="rId62" name="Group Box 203">
              <controlPr defaultSize="0" autoFill="0" autoPict="0">
                <anchor moveWithCells="1">
                  <from>
                    <xdr:col>2</xdr:col>
                    <xdr:colOff>127000</xdr:colOff>
                    <xdr:row>45</xdr:row>
                    <xdr:rowOff>120650</xdr:rowOff>
                  </from>
                  <to>
                    <xdr:col>24</xdr:col>
                    <xdr:colOff>25400</xdr:colOff>
                    <xdr:row>50</xdr:row>
                    <xdr:rowOff>31750</xdr:rowOff>
                  </to>
                </anchor>
              </controlPr>
            </control>
          </mc:Choice>
        </mc:AlternateContent>
        <mc:AlternateContent xmlns:mc="http://schemas.openxmlformats.org/markup-compatibility/2006">
          <mc:Choice Requires="x14">
            <control shapeId="1228" r:id="rId63" name="Option Button 204">
              <controlPr locked="0" defaultSize="0" autoFill="0" autoLine="0" autoPict="0">
                <anchor moveWithCells="1">
                  <from>
                    <xdr:col>3</xdr:col>
                    <xdr:colOff>31750</xdr:colOff>
                    <xdr:row>46</xdr:row>
                    <xdr:rowOff>19050</xdr:rowOff>
                  </from>
                  <to>
                    <xdr:col>23</xdr:col>
                    <xdr:colOff>133350</xdr:colOff>
                    <xdr:row>46</xdr:row>
                    <xdr:rowOff>177800</xdr:rowOff>
                  </to>
                </anchor>
              </controlPr>
            </control>
          </mc:Choice>
        </mc:AlternateContent>
        <mc:AlternateContent xmlns:mc="http://schemas.openxmlformats.org/markup-compatibility/2006">
          <mc:Choice Requires="x14">
            <control shapeId="1229" r:id="rId64" name="Option Button 205">
              <controlPr locked="0" defaultSize="0" autoFill="0" autoLine="0" autoPict="0">
                <anchor moveWithCells="1">
                  <from>
                    <xdr:col>3</xdr:col>
                    <xdr:colOff>31750</xdr:colOff>
                    <xdr:row>47</xdr:row>
                    <xdr:rowOff>0</xdr:rowOff>
                  </from>
                  <to>
                    <xdr:col>23</xdr:col>
                    <xdr:colOff>76200</xdr:colOff>
                    <xdr:row>47</xdr:row>
                    <xdr:rowOff>177800</xdr:rowOff>
                  </to>
                </anchor>
              </controlPr>
            </control>
          </mc:Choice>
        </mc:AlternateContent>
        <mc:AlternateContent xmlns:mc="http://schemas.openxmlformats.org/markup-compatibility/2006">
          <mc:Choice Requires="x14">
            <control shapeId="1230" r:id="rId65" name="Option Button 206">
              <controlPr locked="0" defaultSize="0" autoFill="0" autoLine="0" autoPict="0">
                <anchor moveWithCells="1">
                  <from>
                    <xdr:col>3</xdr:col>
                    <xdr:colOff>31750</xdr:colOff>
                    <xdr:row>47</xdr:row>
                    <xdr:rowOff>184150</xdr:rowOff>
                  </from>
                  <to>
                    <xdr:col>20</xdr:col>
                    <xdr:colOff>120650</xdr:colOff>
                    <xdr:row>48</xdr:row>
                    <xdr:rowOff>184150</xdr:rowOff>
                  </to>
                </anchor>
              </controlPr>
            </control>
          </mc:Choice>
        </mc:AlternateContent>
        <mc:AlternateContent xmlns:mc="http://schemas.openxmlformats.org/markup-compatibility/2006">
          <mc:Choice Requires="x14">
            <control shapeId="1231" r:id="rId66" name="Option Button 207">
              <controlPr locked="0" defaultSize="0" autoFill="0" autoLine="0" autoPict="0">
                <anchor moveWithCells="1">
                  <from>
                    <xdr:col>3</xdr:col>
                    <xdr:colOff>38100</xdr:colOff>
                    <xdr:row>48</xdr:row>
                    <xdr:rowOff>184150</xdr:rowOff>
                  </from>
                  <to>
                    <xdr:col>14</xdr:col>
                    <xdr:colOff>101600</xdr:colOff>
                    <xdr:row>49</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806A1-A34C-4EA2-84EA-37602E9561E3}">
  <sheetPr codeName="Sheet3">
    <pageSetUpPr fitToPage="1"/>
  </sheetPr>
  <dimension ref="B1:BB67"/>
  <sheetViews>
    <sheetView showGridLines="0" topLeftCell="A23" zoomScaleNormal="100" zoomScaleSheetLayoutView="85"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6640625" style="45"/>
  </cols>
  <sheetData>
    <row r="1" spans="2:54"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5" customHeight="1" x14ac:dyDescent="0.55000000000000004">
      <c r="C4" s="34" t="s">
        <v>48</v>
      </c>
      <c r="D4" s="34"/>
      <c r="AS4" s="26"/>
    </row>
    <row r="5" spans="2:54" ht="15" customHeight="1" x14ac:dyDescent="0.55000000000000004">
      <c r="C5" s="34" t="s">
        <v>49</v>
      </c>
      <c r="D5" s="34"/>
      <c r="T5" s="83"/>
      <c r="AS5" s="26"/>
    </row>
    <row r="6" spans="2:54" ht="3.5" customHeight="1" x14ac:dyDescent="0.55000000000000004">
      <c r="C6" s="34"/>
      <c r="D6" s="34"/>
      <c r="AS6" s="26"/>
    </row>
    <row r="7" spans="2:54" ht="15" customHeight="1" x14ac:dyDescent="0.55000000000000004">
      <c r="D7" s="34"/>
      <c r="AA7" s="153" t="s">
        <v>57</v>
      </c>
      <c r="AB7" s="153"/>
      <c r="AC7" s="153"/>
      <c r="AD7" s="153"/>
      <c r="AE7" s="153"/>
      <c r="AF7" s="153"/>
      <c r="AG7" s="153"/>
      <c r="AH7" s="153"/>
      <c r="AI7" s="153"/>
      <c r="AJ7" s="153"/>
      <c r="AK7" s="153"/>
      <c r="AL7" s="153"/>
      <c r="AM7" s="153"/>
      <c r="AN7" s="144" t="s">
        <v>2</v>
      </c>
      <c r="AO7" s="144"/>
      <c r="AS7" s="141" t="s">
        <v>3</v>
      </c>
    </row>
    <row r="8" spans="2:54" s="18" customFormat="1" ht="12.65" customHeight="1" x14ac:dyDescent="0.55000000000000004">
      <c r="F8" s="18" t="s">
        <v>4</v>
      </c>
      <c r="K8" s="7" t="s">
        <v>5</v>
      </c>
      <c r="L8" s="7"/>
      <c r="M8" s="154" t="s">
        <v>56</v>
      </c>
      <c r="N8" s="154"/>
      <c r="O8" s="7" t="s">
        <v>6</v>
      </c>
      <c r="P8" s="154" t="s">
        <v>56</v>
      </c>
      <c r="Q8" s="154"/>
      <c r="R8" s="7" t="s">
        <v>7</v>
      </c>
      <c r="S8" s="154" t="s">
        <v>56</v>
      </c>
      <c r="T8" s="154"/>
      <c r="U8" s="7" t="s">
        <v>8</v>
      </c>
      <c r="V8" s="7"/>
      <c r="W8" s="14" t="s">
        <v>9</v>
      </c>
      <c r="X8" s="14"/>
      <c r="Y8" s="14"/>
      <c r="Z8" s="14"/>
      <c r="AA8" s="152"/>
      <c r="AB8" s="152"/>
      <c r="AC8" s="152"/>
      <c r="AD8" s="152"/>
      <c r="AE8" s="152"/>
      <c r="AF8" s="152"/>
      <c r="AG8" s="152"/>
      <c r="AH8" s="152"/>
      <c r="AI8" s="152"/>
      <c r="AJ8" s="152"/>
      <c r="AK8" s="152"/>
      <c r="AL8" s="152"/>
      <c r="AM8" s="152"/>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52" t="s">
        <v>58</v>
      </c>
      <c r="K10" s="152"/>
      <c r="L10" s="152"/>
      <c r="M10" s="152"/>
      <c r="N10" s="152"/>
      <c r="O10" s="152"/>
      <c r="P10" s="152"/>
      <c r="Q10" s="152"/>
      <c r="R10" s="152"/>
      <c r="S10" s="152"/>
      <c r="T10" s="152"/>
      <c r="U10" s="152"/>
      <c r="V10" s="152"/>
      <c r="X10" s="126" t="s">
        <v>12</v>
      </c>
      <c r="Y10" s="126"/>
      <c r="Z10" s="126"/>
      <c r="AA10" s="153" t="s">
        <v>59</v>
      </c>
      <c r="AB10" s="153"/>
      <c r="AC10" s="153"/>
      <c r="AD10" s="153"/>
      <c r="AE10" s="9" t="s">
        <v>13</v>
      </c>
      <c r="AG10" s="126" t="s">
        <v>14</v>
      </c>
      <c r="AH10" s="126"/>
      <c r="AI10" s="126"/>
      <c r="AJ10" s="153">
        <v>35</v>
      </c>
      <c r="AK10" s="153"/>
      <c r="AL10" s="153"/>
      <c r="AM10" s="153"/>
      <c r="AN10" s="9" t="s">
        <v>15</v>
      </c>
      <c r="AO10" s="9" t="s">
        <v>13</v>
      </c>
      <c r="AS10" s="28" t="str">
        <f>IF(OR(J10="",AA10="",AJ10=""),"子の氏名・続柄・年齢を入力してください！","")</f>
        <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IF(COUNTIF(C14:C17,"TRUE")=1,"","以下からどれか１つ選択してください！")</f>
        <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t="b">
        <v>1</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t="b">
        <v>0</v>
      </c>
      <c r="V15" s="3"/>
      <c r="W15" s="81" t="s">
        <v>52</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t="b">
        <v>0</v>
      </c>
      <c r="V16" s="3"/>
      <c r="W16" s="12" t="str">
        <f>IF(C16=TRUE,"学生証または在学証明書（写）_氏名、学校名、有効期間記載のもの","")</f>
        <v/>
      </c>
      <c r="AQ16" s="31"/>
      <c r="AS16" s="26"/>
    </row>
    <row r="17" spans="2:54" ht="15" customHeight="1" x14ac:dyDescent="0.55000000000000004">
      <c r="B17" s="139"/>
      <c r="C17" s="47" t="b">
        <v>0</v>
      </c>
      <c r="I17" s="91" t="str">
        <f>IF(AND(C17=TRUE,OR(J18="",J19="")),"以下入力してください!","")</f>
        <v/>
      </c>
      <c r="J17" s="91"/>
      <c r="K17" s="91"/>
      <c r="L17" s="91"/>
      <c r="M17" s="91"/>
      <c r="N17" s="91"/>
      <c r="O17" s="91"/>
      <c r="P17" s="91"/>
      <c r="Q17" s="91"/>
      <c r="R17" s="91"/>
      <c r="S17" s="91"/>
      <c r="T17" s="91"/>
      <c r="U17" s="91"/>
      <c r="V17" s="3"/>
      <c r="W17" s="12" t="str">
        <f>IF(C17=TRUE,"送金証明書類（ATM控・通帳写し、現金書留の控等（写））","")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IF(COUNTIF(C21:C27,"TRUE")=1,"","どれか1つ選択してください！")</f>
        <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t="b">
        <v>0</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t="b">
        <v>0</v>
      </c>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t="b">
        <v>0</v>
      </c>
      <c r="AQ23" s="31"/>
      <c r="AS23" s="26"/>
    </row>
    <row r="24" spans="2:54" ht="15" customHeight="1" x14ac:dyDescent="0.55000000000000004">
      <c r="B24" s="139"/>
      <c r="C24" s="50" t="b">
        <v>1</v>
      </c>
      <c r="Q24" s="91" t="str">
        <f>IF(AND(D25=TRUE,OR(S25="",V25="",Y25="")),"↓入力してください！","")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t="b">
        <v>0</v>
      </c>
      <c r="D25" s="57" t="b">
        <v>1</v>
      </c>
      <c r="N25" s="119" t="s">
        <v>25</v>
      </c>
      <c r="O25" s="119"/>
      <c r="P25" s="119"/>
      <c r="Q25" s="119" t="s">
        <v>5</v>
      </c>
      <c r="R25" s="119"/>
      <c r="S25" s="151" t="s">
        <v>56</v>
      </c>
      <c r="T25" s="151"/>
      <c r="U25" s="18" t="s">
        <v>6</v>
      </c>
      <c r="V25" s="151" t="s">
        <v>56</v>
      </c>
      <c r="W25" s="151"/>
      <c r="X25" s="18" t="s">
        <v>7</v>
      </c>
      <c r="Y25" s="151" t="s">
        <v>56</v>
      </c>
      <c r="Z25" s="151"/>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t="b">
        <v>0</v>
      </c>
      <c r="D26" s="57" t="b">
        <v>0</v>
      </c>
      <c r="N26" s="91" t="str">
        <f>IF(AND(C27=TRUE,J27=""),"↓入力してください！","")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t="b">
        <v>0</v>
      </c>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t="b">
        <v>1</v>
      </c>
      <c r="D29" s="19"/>
      <c r="E29" s="19"/>
      <c r="F29" s="19"/>
      <c r="G29" s="19"/>
      <c r="H29" s="19"/>
      <c r="I29" s="19"/>
      <c r="J29" s="19"/>
      <c r="K29" s="19"/>
      <c r="L29" s="19"/>
      <c r="M29" s="115" t="str">
        <f>IF(COUNTIF(C29:C30,"TRUE")=1,"","｝どちらかを選択してください！")</f>
        <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t="b">
        <v>0</v>
      </c>
      <c r="E31" s="7"/>
      <c r="F31" s="7"/>
      <c r="G31" s="7"/>
      <c r="H31" s="7"/>
      <c r="I31" s="7"/>
      <c r="J31" s="7"/>
      <c r="K31" s="7"/>
      <c r="L31" s="7"/>
      <c r="M31" s="7"/>
      <c r="N31" s="7"/>
      <c r="O31" s="7"/>
      <c r="P31" s="7"/>
      <c r="Q31" s="82"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t="b">
        <v>1</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86"/>
      <c r="J35" s="87"/>
      <c r="K35" s="87"/>
      <c r="L35" s="87"/>
      <c r="M35" s="87"/>
      <c r="N35" s="87"/>
      <c r="O35" s="88"/>
      <c r="P35" s="89"/>
      <c r="Q35" s="90"/>
      <c r="R35" s="123"/>
      <c r="S35" s="89"/>
      <c r="T35" s="90"/>
      <c r="U35" s="123"/>
      <c r="V35" s="86"/>
      <c r="W35" s="87"/>
      <c r="X35" s="87"/>
      <c r="Y35" s="87"/>
      <c r="Z35" s="88"/>
      <c r="AA35" s="89"/>
      <c r="AB35" s="90"/>
      <c r="AC35" s="90"/>
      <c r="AD35" s="90"/>
      <c r="AE35" s="90"/>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86"/>
      <c r="J36" s="87"/>
      <c r="K36" s="87"/>
      <c r="L36" s="87"/>
      <c r="M36" s="87"/>
      <c r="N36" s="87"/>
      <c r="O36" s="88"/>
      <c r="P36" s="89"/>
      <c r="Q36" s="90"/>
      <c r="R36" s="123"/>
      <c r="S36" s="89"/>
      <c r="T36" s="90"/>
      <c r="U36" s="123"/>
      <c r="V36" s="86"/>
      <c r="W36" s="87"/>
      <c r="X36" s="87"/>
      <c r="Y36" s="87"/>
      <c r="Z36" s="88"/>
      <c r="AA36" s="89"/>
      <c r="AB36" s="90"/>
      <c r="AC36" s="90"/>
      <c r="AD36" s="90"/>
      <c r="AE36" s="90"/>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IF(COUNTIF(C34:C35,"TRUE")=1,"","↑どちらかを選択してください！")</f>
        <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t="b">
        <v>0</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t="b">
        <v>0</v>
      </c>
      <c r="M44" s="91" t="str">
        <f>IF(C43=FALSE,"",IF(COUNTIF(C44:C45,"TRUE")=0,"｝選択してください！",""))</f>
        <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t="b">
        <v>0</v>
      </c>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t="b">
        <v>1</v>
      </c>
      <c r="V46" s="3"/>
      <c r="W46" s="12" t="str">
        <f>IF(C46=TRUE,"社会保険資格喪失証明書（写）、失業等給付の受給及び離職票等の提出に伴う承諾書","")</f>
        <v>社会保険資格喪失証明書（写）、失業等給付の受給及び離職票等の提出に伴う承諾書</v>
      </c>
      <c r="AQ46" s="31"/>
      <c r="AS46" s="26"/>
    </row>
    <row r="47" spans="2:54" ht="15" customHeight="1" x14ac:dyDescent="0.55000000000000004">
      <c r="B47" s="139"/>
      <c r="C47" s="49" t="b">
        <v>0</v>
      </c>
      <c r="V47" s="3"/>
      <c r="W47" s="12" t="str">
        <f>IF(C47=TRUE,"⇒扶養にできます。雇用保険受給資格者証(写)表・裏面","")</f>
        <v/>
      </c>
      <c r="AQ47" s="31"/>
      <c r="AS47" s="26"/>
    </row>
    <row r="48" spans="2:54" ht="15" customHeight="1" x14ac:dyDescent="0.55000000000000004">
      <c r="B48" s="139"/>
      <c r="C48" s="49" t="b">
        <v>0</v>
      </c>
      <c r="M48" s="25"/>
      <c r="N48" s="25"/>
      <c r="O48" s="25"/>
      <c r="P48" s="25"/>
      <c r="Q48" s="25"/>
      <c r="R48" s="25"/>
      <c r="S48" s="76"/>
      <c r="T48" s="76"/>
      <c r="U48" s="76"/>
      <c r="V48" s="77"/>
      <c r="W48" s="12" t="str">
        <f>IF(C48=TRUE,"⇒待期期間・給付制限期間中のみ扶養にできます。雇用保険受給資格者証(写)表・裏面","")</f>
        <v/>
      </c>
      <c r="AQ48" s="31"/>
      <c r="AS48" s="26"/>
    </row>
    <row r="49" spans="2:45" ht="15" customHeight="1" x14ac:dyDescent="0.55000000000000004">
      <c r="B49" s="139"/>
      <c r="C49" s="49" t="b">
        <v>0</v>
      </c>
      <c r="M49" s="25"/>
      <c r="N49" s="25"/>
      <c r="O49" s="25"/>
      <c r="P49" s="25"/>
      <c r="Q49" s="25"/>
      <c r="R49" s="25"/>
      <c r="S49" s="76"/>
      <c r="T49" s="76"/>
      <c r="U49" s="76"/>
      <c r="V49" s="77"/>
      <c r="W49" s="12" t="str">
        <f>IF(C49=TRUE,"離職票１・２、延長通知書（写）","")</f>
        <v/>
      </c>
      <c r="AQ49" s="31"/>
      <c r="AS49" s="26"/>
    </row>
    <row r="50" spans="2:45" ht="15" customHeight="1" x14ac:dyDescent="0.55000000000000004">
      <c r="B50" s="139"/>
      <c r="C50" s="49" t="b">
        <v>1</v>
      </c>
      <c r="M50" s="25"/>
      <c r="N50" s="25" t="str">
        <f>IF(C46=FALSE,"",IF(COUNTIF(C47:C50,"TRUE")=1,"","どれか１つ選択してください！"))</f>
        <v/>
      </c>
      <c r="O50" s="25"/>
      <c r="P50" s="25"/>
      <c r="Q50" s="25"/>
      <c r="R50" s="25"/>
      <c r="S50" s="76"/>
      <c r="T50" s="76"/>
      <c r="U50" s="76"/>
      <c r="V50" s="77"/>
      <c r="W50" s="12" t="str">
        <f>IF(C50=TRUE,"離職票１・２（写）","")</f>
        <v>離職票１・２（写）</v>
      </c>
      <c r="AQ50" s="31"/>
      <c r="AS50" s="26"/>
    </row>
    <row r="51" spans="2:45" ht="15" customHeight="1" x14ac:dyDescent="0.55000000000000004">
      <c r="B51" s="139"/>
      <c r="C51" s="49" t="b">
        <v>0</v>
      </c>
      <c r="V51" s="3"/>
      <c r="W51" s="12"/>
      <c r="AQ51" s="31"/>
      <c r="AS51" s="26"/>
    </row>
    <row r="52" spans="2:45" ht="15" customHeight="1" x14ac:dyDescent="0.55000000000000004">
      <c r="B52" s="139"/>
      <c r="C52" s="49" t="b">
        <v>0</v>
      </c>
      <c r="M52" s="91" t="str">
        <f>IF(C51=FALSE,"",IF(COUNTIF(C52:C53,"TRUE")=1,"","｝どちらかを選択してください！"))</f>
        <v/>
      </c>
      <c r="N52" s="91"/>
      <c r="O52" s="91"/>
      <c r="P52" s="91"/>
      <c r="Q52" s="91"/>
      <c r="R52" s="91"/>
      <c r="S52" s="91"/>
      <c r="T52" s="91"/>
      <c r="U52" s="91"/>
      <c r="V52" s="3"/>
      <c r="W52" s="12" t="str">
        <f>IF(C52=TRUE,"雇用保険受給資格者証（写）表・裏面　「支給終了」の印があること！","")</f>
        <v/>
      </c>
      <c r="AQ52" s="31"/>
      <c r="AS52" s="26"/>
    </row>
    <row r="53" spans="2:45" ht="15" customHeight="1" x14ac:dyDescent="0.55000000000000004">
      <c r="B53" s="139"/>
      <c r="C53" s="49" t="b">
        <v>0</v>
      </c>
      <c r="M53" s="91"/>
      <c r="N53" s="91"/>
      <c r="O53" s="91"/>
      <c r="P53" s="91"/>
      <c r="Q53" s="91"/>
      <c r="R53" s="91"/>
      <c r="S53" s="91"/>
      <c r="T53" s="91"/>
      <c r="U53" s="91"/>
      <c r="V53" s="3"/>
      <c r="W53" s="12" t="str">
        <f>IF(C53=TRUE,"退職証明書","")</f>
        <v/>
      </c>
      <c r="AQ53" s="31"/>
      <c r="AS53" s="46"/>
    </row>
    <row r="54" spans="2:45" ht="15" customHeight="1" x14ac:dyDescent="0.55000000000000004">
      <c r="B54" s="139"/>
      <c r="C54" s="53" t="b">
        <v>0</v>
      </c>
      <c r="D54" s="4"/>
      <c r="E54" s="4"/>
      <c r="F54" s="4"/>
      <c r="G54" s="4"/>
      <c r="H54" s="4"/>
      <c r="I54" s="4"/>
      <c r="J54" s="4"/>
      <c r="K54" s="4"/>
      <c r="L54" s="4"/>
      <c r="M54" s="4"/>
      <c r="N54" s="4"/>
      <c r="O54" s="4"/>
      <c r="P54" s="4"/>
      <c r="Q54" s="4"/>
      <c r="R54" s="4"/>
      <c r="S54" s="4"/>
      <c r="T54" s="4"/>
      <c r="U54" s="4"/>
      <c r="V54" s="5"/>
      <c r="W54" s="13"/>
      <c r="X54" s="14"/>
      <c r="Y54" s="14"/>
      <c r="Z54" s="14"/>
      <c r="AA54" s="14"/>
      <c r="AB54" s="14"/>
      <c r="AC54" s="14"/>
      <c r="AD54" s="14"/>
      <c r="AE54" s="14"/>
      <c r="AF54" s="14"/>
      <c r="AG54" s="14"/>
      <c r="AH54" s="14"/>
      <c r="AI54" s="14"/>
      <c r="AJ54" s="14"/>
      <c r="AK54" s="14"/>
      <c r="AL54" s="14"/>
      <c r="AM54" s="14"/>
      <c r="AN54" s="14"/>
      <c r="AO54" s="14"/>
      <c r="AP54" s="14"/>
      <c r="AQ54" s="39"/>
      <c r="AS54" s="26"/>
    </row>
    <row r="55" spans="2:45" ht="15" customHeight="1" x14ac:dyDescent="0.55000000000000004">
      <c r="B55" s="139"/>
      <c r="C55" s="27" t="s">
        <v>43</v>
      </c>
      <c r="D55" s="22"/>
      <c r="E55" s="22"/>
      <c r="F55" s="22"/>
      <c r="G55" s="22"/>
      <c r="H55" s="22"/>
      <c r="I55" s="22"/>
      <c r="J55" s="22"/>
      <c r="K55" s="22"/>
      <c r="L55" s="22"/>
      <c r="M55" s="22"/>
      <c r="N55" s="22"/>
      <c r="O55" s="22"/>
      <c r="P55" s="22"/>
      <c r="Q55" s="22"/>
      <c r="R55" s="22"/>
      <c r="S55" s="22"/>
      <c r="T55" s="22"/>
      <c r="U55" s="22"/>
      <c r="V55" s="22"/>
      <c r="W55" s="133" t="s">
        <v>18</v>
      </c>
      <c r="X55" s="133"/>
      <c r="Y55" s="133"/>
      <c r="Z55" s="133"/>
      <c r="AA55" s="133"/>
      <c r="AB55" s="133"/>
      <c r="AC55" s="133"/>
      <c r="AD55" s="133"/>
      <c r="AE55" s="133"/>
      <c r="AF55" s="133"/>
      <c r="AG55" s="133"/>
      <c r="AH55" s="133"/>
      <c r="AI55" s="133"/>
      <c r="AJ55" s="133"/>
      <c r="AK55" s="133"/>
      <c r="AL55" s="133"/>
      <c r="AM55" s="133"/>
      <c r="AN55" s="133"/>
      <c r="AO55" s="133"/>
      <c r="AP55" s="133"/>
      <c r="AQ55" s="134"/>
      <c r="AS55" s="26"/>
    </row>
    <row r="56" spans="2:45" ht="15" customHeight="1" x14ac:dyDescent="0.55000000000000004">
      <c r="B56" s="139"/>
      <c r="C56" s="54" t="s">
        <v>44</v>
      </c>
      <c r="D56" s="1"/>
      <c r="E56" s="1"/>
      <c r="F56" s="1"/>
      <c r="G56" s="1"/>
      <c r="H56" s="1"/>
      <c r="I56" s="1"/>
      <c r="J56" s="1"/>
      <c r="K56" s="1"/>
      <c r="L56" s="1"/>
      <c r="M56" s="1"/>
      <c r="N56" s="1"/>
      <c r="O56" s="1"/>
      <c r="P56" s="1"/>
      <c r="Q56" s="1"/>
      <c r="R56" s="1"/>
      <c r="S56" s="1"/>
      <c r="T56" s="1"/>
      <c r="U56" s="1"/>
      <c r="V56" s="2"/>
      <c r="W56" s="10"/>
      <c r="X56" s="11"/>
      <c r="Y56" s="11"/>
      <c r="Z56" s="11"/>
      <c r="AA56" s="11"/>
      <c r="AB56" s="11"/>
      <c r="AC56" s="11"/>
      <c r="AD56" s="11"/>
      <c r="AE56" s="11"/>
      <c r="AF56" s="11"/>
      <c r="AG56" s="11"/>
      <c r="AH56" s="11"/>
      <c r="AI56" s="11"/>
      <c r="AJ56" s="11"/>
      <c r="AK56" s="11"/>
      <c r="AL56" s="11"/>
      <c r="AM56" s="11"/>
      <c r="AN56" s="11"/>
      <c r="AO56" s="11"/>
      <c r="AP56" s="11"/>
      <c r="AQ56" s="30"/>
      <c r="AS56" s="26"/>
    </row>
    <row r="57" spans="2:45" ht="15" customHeight="1" x14ac:dyDescent="0.55000000000000004">
      <c r="B57" s="139"/>
      <c r="C57" s="49" t="b">
        <v>0</v>
      </c>
      <c r="M57" s="91" t="str">
        <f>IF(COUNTIF(C57:C58,"TRUE")=1,"","｝どちらかを選択してください！")</f>
        <v/>
      </c>
      <c r="N57" s="91"/>
      <c r="O57" s="91"/>
      <c r="P57" s="91"/>
      <c r="Q57" s="91"/>
      <c r="R57" s="91"/>
      <c r="S57" s="91"/>
      <c r="T57" s="91"/>
      <c r="U57" s="91"/>
      <c r="V57" s="3"/>
      <c r="W57" s="12" t="str">
        <f>IF(C57=TRUE,"確定申告書（写）、年間取引報告書（写）などこれに準ずる資料","")</f>
        <v/>
      </c>
      <c r="AQ57" s="31"/>
      <c r="AS57" s="26"/>
    </row>
    <row r="58" spans="2:45" ht="15" customHeight="1" x14ac:dyDescent="0.55000000000000004">
      <c r="B58" s="139"/>
      <c r="C58" s="49" t="b">
        <v>1</v>
      </c>
      <c r="M58" s="91"/>
      <c r="N58" s="91"/>
      <c r="O58" s="91"/>
      <c r="P58" s="91"/>
      <c r="Q58" s="91"/>
      <c r="R58" s="91"/>
      <c r="S58" s="91"/>
      <c r="T58" s="91"/>
      <c r="U58" s="91"/>
      <c r="V58" s="3"/>
      <c r="W58" s="12"/>
      <c r="AQ58" s="31"/>
      <c r="AS58" s="26"/>
    </row>
    <row r="59" spans="2:45" ht="15" customHeight="1" x14ac:dyDescent="0.55000000000000004">
      <c r="B59" s="139"/>
      <c r="C59" s="55" t="s">
        <v>45</v>
      </c>
      <c r="H59" s="25" t="str">
        <f>IF(COUNTIF(C60:C64,"TRUE")=1,"","↓受給している・受給していないのいずれかを選択してください！")</f>
        <v/>
      </c>
      <c r="V59" s="3"/>
      <c r="W59" s="12"/>
      <c r="AQ59" s="31"/>
      <c r="AS59" s="26"/>
    </row>
    <row r="60" spans="2:45" ht="15" customHeight="1" x14ac:dyDescent="0.55000000000000004">
      <c r="B60" s="139"/>
      <c r="C60" s="49" t="b">
        <v>0</v>
      </c>
      <c r="M60" s="25"/>
      <c r="N60" s="25"/>
      <c r="O60" s="25"/>
      <c r="P60" s="25"/>
      <c r="Q60" s="25"/>
      <c r="R60" s="25"/>
      <c r="S60" s="25"/>
      <c r="T60" s="25"/>
      <c r="U60" s="25"/>
      <c r="V60" s="3"/>
      <c r="W60" s="12" t="str">
        <f>IF(C60=TRUE,"直近の年金振込通知書や年金改定通知書、または振込額が記載された通帳（写）","")</f>
        <v/>
      </c>
      <c r="AQ60" s="31"/>
      <c r="AS60" s="26"/>
    </row>
    <row r="61" spans="2:45" ht="15" customHeight="1" x14ac:dyDescent="0.55000000000000004">
      <c r="B61" s="139"/>
      <c r="C61" s="49"/>
      <c r="M61" s="25"/>
      <c r="N61" s="25"/>
      <c r="O61" s="25"/>
      <c r="P61" s="25"/>
      <c r="Q61" s="25"/>
      <c r="R61" s="25"/>
      <c r="S61" s="25"/>
      <c r="T61" s="25"/>
      <c r="U61" s="25"/>
      <c r="V61" s="3"/>
      <c r="W61" s="12"/>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97" t="s">
        <v>46</v>
      </c>
      <c r="S63" s="97"/>
      <c r="T63" s="97"/>
      <c r="U63" s="97"/>
      <c r="V63" s="98"/>
      <c r="W63" s="12"/>
      <c r="AQ63" s="31"/>
      <c r="AS63" s="26"/>
    </row>
    <row r="64" spans="2:45" ht="15" customHeight="1" x14ac:dyDescent="0.55000000000000004">
      <c r="B64" s="139"/>
      <c r="C64" s="49" t="b">
        <v>1</v>
      </c>
      <c r="M64" s="25"/>
      <c r="N64" s="25"/>
      <c r="O64" s="25"/>
      <c r="P64" s="25"/>
      <c r="Q64" s="25"/>
      <c r="R64" s="25"/>
      <c r="S64" s="25"/>
      <c r="T64" s="25"/>
      <c r="U64" s="25"/>
      <c r="V64" s="3"/>
      <c r="W64" s="12"/>
      <c r="AQ64" s="31"/>
      <c r="AS64" s="26"/>
    </row>
    <row r="65" spans="2:45" ht="15" customHeight="1" x14ac:dyDescent="0.55000000000000004">
      <c r="B65" s="139"/>
      <c r="C65" s="55" t="s">
        <v>47</v>
      </c>
      <c r="P65" s="84" t="str">
        <f>IF(COUNTIF(C66:C67,"TRUE")+COUNTIF(I66,"TRUE")&lt;&gt;1,"↓どれか1つ選択してください！","")</f>
        <v/>
      </c>
      <c r="Q65" s="84"/>
      <c r="R65" s="84"/>
      <c r="S65" s="84"/>
      <c r="T65" s="84"/>
      <c r="U65" s="84"/>
      <c r="V65" s="85"/>
      <c r="W65" s="12"/>
      <c r="AQ65" s="31"/>
      <c r="AS65" s="26"/>
    </row>
    <row r="66" spans="2:45" ht="15" customHeight="1" x14ac:dyDescent="0.55000000000000004">
      <c r="B66" s="139"/>
      <c r="C66" s="49" t="b">
        <v>0</v>
      </c>
      <c r="I66" s="57" t="b">
        <v>0</v>
      </c>
      <c r="M66" s="78"/>
      <c r="N66" s="78"/>
      <c r="O66" s="78"/>
      <c r="P66" s="78"/>
      <c r="Q66" s="78"/>
      <c r="R66" s="78"/>
      <c r="S66" s="78"/>
      <c r="T66" s="78"/>
      <c r="U66" s="78"/>
      <c r="V66" s="3"/>
      <c r="W66" s="12" t="str">
        <f>IF(OR(C66=TRUE, I66=TRUE), "給付記録の回答書", "")</f>
        <v/>
      </c>
      <c r="AQ66" s="31"/>
      <c r="AS66" s="26"/>
    </row>
    <row r="67" spans="2:45" ht="15" customHeight="1" thickBot="1" x14ac:dyDescent="0.6">
      <c r="B67" s="140"/>
      <c r="C67" s="56" t="b">
        <v>1</v>
      </c>
      <c r="D67" s="42"/>
      <c r="E67" s="42"/>
      <c r="F67" s="42"/>
      <c r="G67" s="42"/>
      <c r="H67" s="42"/>
      <c r="I67" s="42"/>
      <c r="J67" s="80"/>
      <c r="K67" s="42"/>
      <c r="L67" s="42"/>
      <c r="M67" s="79"/>
      <c r="N67" s="79"/>
      <c r="O67" s="79"/>
      <c r="P67" s="79"/>
      <c r="Q67" s="79"/>
      <c r="R67" s="79"/>
      <c r="S67" s="79"/>
      <c r="T67" s="79"/>
      <c r="U67" s="79"/>
      <c r="V67" s="43"/>
      <c r="W67" s="44"/>
      <c r="X67" s="32"/>
      <c r="Y67" s="32"/>
      <c r="Z67" s="32"/>
      <c r="AA67" s="32"/>
      <c r="AB67" s="32"/>
      <c r="AC67" s="32"/>
      <c r="AD67" s="32"/>
      <c r="AE67" s="32"/>
      <c r="AF67" s="32"/>
      <c r="AG67" s="32"/>
      <c r="AH67" s="32"/>
      <c r="AI67" s="32"/>
      <c r="AJ67" s="32"/>
      <c r="AK67" s="32"/>
      <c r="AL67" s="32"/>
      <c r="AM67" s="32"/>
      <c r="AN67" s="32"/>
      <c r="AO67" s="32"/>
      <c r="AP67" s="32"/>
      <c r="AQ67" s="33"/>
      <c r="AS67" s="26"/>
    </row>
  </sheetData>
  <mergeCells count="81">
    <mergeCell ref="C2:AQ2"/>
    <mergeCell ref="AA7:AM8"/>
    <mergeCell ref="AN7:AO8"/>
    <mergeCell ref="AS7:AS8"/>
    <mergeCell ref="M8:N8"/>
    <mergeCell ref="P8:Q8"/>
    <mergeCell ref="S8:T8"/>
    <mergeCell ref="AK9:AQ9"/>
    <mergeCell ref="J10:V10"/>
    <mergeCell ref="X10:Z10"/>
    <mergeCell ref="AA10:AD10"/>
    <mergeCell ref="AG10:AI10"/>
    <mergeCell ref="AJ10:AM10"/>
    <mergeCell ref="B12:B67"/>
    <mergeCell ref="C13:V13"/>
    <mergeCell ref="W13:AQ13"/>
    <mergeCell ref="W14:AQ14"/>
    <mergeCell ref="I17:U17"/>
    <mergeCell ref="C18:I18"/>
    <mergeCell ref="J18:U18"/>
    <mergeCell ref="C19:I19"/>
    <mergeCell ref="J19:P19"/>
    <mergeCell ref="W20:AI20"/>
    <mergeCell ref="X21:AF21"/>
    <mergeCell ref="AG21:AP21"/>
    <mergeCell ref="R22:W22"/>
    <mergeCell ref="X22:Y22"/>
    <mergeCell ref="AJ22:AK22"/>
    <mergeCell ref="AM22:AP22"/>
    <mergeCell ref="Q24:AB24"/>
    <mergeCell ref="N25:P25"/>
    <mergeCell ref="Q25:R25"/>
    <mergeCell ref="S25:T25"/>
    <mergeCell ref="V25:W25"/>
    <mergeCell ref="Y25:Z25"/>
    <mergeCell ref="AH34:AP34"/>
    <mergeCell ref="AD25:AM26"/>
    <mergeCell ref="N26:V26"/>
    <mergeCell ref="J27:AL27"/>
    <mergeCell ref="M29:U30"/>
    <mergeCell ref="W30:AF30"/>
    <mergeCell ref="R31:AF31"/>
    <mergeCell ref="AH31:AP31"/>
    <mergeCell ref="I34:O34"/>
    <mergeCell ref="P34:R34"/>
    <mergeCell ref="S34:U34"/>
    <mergeCell ref="V34:Z34"/>
    <mergeCell ref="AA34:AG34"/>
    <mergeCell ref="AH35:AP35"/>
    <mergeCell ref="I36:O36"/>
    <mergeCell ref="P36:R36"/>
    <mergeCell ref="S36:U36"/>
    <mergeCell ref="V36:Z36"/>
    <mergeCell ref="AA36:AE36"/>
    <mergeCell ref="AF36:AG36"/>
    <mergeCell ref="AH36:AP36"/>
    <mergeCell ref="I35:O35"/>
    <mergeCell ref="P35:R35"/>
    <mergeCell ref="S35:U35"/>
    <mergeCell ref="V35:Z35"/>
    <mergeCell ref="AA35:AE35"/>
    <mergeCell ref="AF35:AG35"/>
    <mergeCell ref="W42:AQ42"/>
    <mergeCell ref="C37:H38"/>
    <mergeCell ref="I37:O37"/>
    <mergeCell ref="P37:R37"/>
    <mergeCell ref="S37:U37"/>
    <mergeCell ref="V37:Z37"/>
    <mergeCell ref="AA37:AE37"/>
    <mergeCell ref="AF37:AG37"/>
    <mergeCell ref="AH37:AP37"/>
    <mergeCell ref="AF39:AH39"/>
    <mergeCell ref="AI39:AL39"/>
    <mergeCell ref="AM39:AO39"/>
    <mergeCell ref="P65:V65"/>
    <mergeCell ref="W43:AQ45"/>
    <mergeCell ref="M44:U45"/>
    <mergeCell ref="M52:U53"/>
    <mergeCell ref="W55:AQ55"/>
    <mergeCell ref="M57:U58"/>
    <mergeCell ref="R63:V63"/>
  </mergeCells>
  <phoneticPr fontId="3"/>
  <conditionalFormatting sqref="C39:AQ42 C43:W43 C44:V45 C46:AQ47 C48:S48 W48:AQ50 C49:R50 C51:AQ59 L60:AQ62 C60:J63 L63:R63 W63:AQ63 C64:AQ64 C65:P65 W65:AQ65 C66:AQ67">
    <cfRule type="expression" dxfId="65" priority="1">
      <formula>$AI$39="不要"</formula>
    </cfRule>
  </conditionalFormatting>
  <conditionalFormatting sqref="J19:P19">
    <cfRule type="expression" dxfId="64" priority="10">
      <formula>C17=TRUE</formula>
    </cfRule>
  </conditionalFormatting>
  <conditionalFormatting sqref="J18:U18">
    <cfRule type="expression" dxfId="63" priority="11">
      <formula>C17=TRUE</formula>
    </cfRule>
  </conditionalFormatting>
  <conditionalFormatting sqref="J27:AL27">
    <cfRule type="expression" dxfId="62" priority="2">
      <formula>$C$27=TRUE</formula>
    </cfRule>
  </conditionalFormatting>
  <conditionalFormatting sqref="R31">
    <cfRule type="expression" dxfId="61" priority="9">
      <formula>$D$31=TRUE</formula>
    </cfRule>
  </conditionalFormatting>
  <conditionalFormatting sqref="S25">
    <cfRule type="expression" dxfId="60" priority="5">
      <formula>$D$25=TRUE</formula>
    </cfRule>
  </conditionalFormatting>
  <conditionalFormatting sqref="V25">
    <cfRule type="expression" dxfId="59" priority="4">
      <formula>$D$25=TRUE</formula>
    </cfRule>
  </conditionalFormatting>
  <conditionalFormatting sqref="X22:Y22">
    <cfRule type="expression" dxfId="58" priority="8">
      <formula>$C$22=TRUE</formula>
    </cfRule>
  </conditionalFormatting>
  <conditionalFormatting sqref="Y25">
    <cfRule type="expression" dxfId="57" priority="3">
      <formula>$D$25=TRUE</formula>
    </cfRule>
  </conditionalFormatting>
  <conditionalFormatting sqref="AJ22:AK22">
    <cfRule type="expression" dxfId="56" priority="7">
      <formula>$C$22=TRUE</formula>
    </cfRule>
  </conditionalFormatting>
  <conditionalFormatting sqref="AM22:AP22">
    <cfRule type="expression" dxfId="55" priority="6">
      <formula>$C$22=TRUE</formula>
    </cfRule>
  </conditionalFormatting>
  <dataValidations count="1">
    <dataValidation imeMode="off" allowBlank="1" showInputMessage="1" showErrorMessage="1" sqref="AJ10:AM10" xr:uid="{848897A5-59FB-47C3-B5B4-634B29DB4F5D}"/>
  </dataValidations>
  <hyperlinks>
    <hyperlink ref="W43:AQ45" r:id="rId1" display="https://www.omron-kenpo.org/system/data/etc/52/52_1.pdf" xr:uid="{A408C56E-D297-4B63-ADDE-02E1EA04AB81}"/>
  </hyperlinks>
  <printOptions horizontalCentered="1"/>
  <pageMargins left="0" right="0" top="0" bottom="0" header="7.874015748031496E-2" footer="0"/>
  <pageSetup paperSize="9" scale="79" fitToHeight="0" orientation="portrait" r:id="rId2"/>
  <headerFooter>
    <oddHeader>&amp;L（秘密）</oddHeader>
    <oddFooter>&amp;Cオムロン健康保険組合&amp;RR8.05改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locked="0" defaultSize="0" autoFill="0" autoLine="0" autoPict="0">
                <anchor moveWithCells="1">
                  <from>
                    <xdr:col>2</xdr:col>
                    <xdr:colOff>31750</xdr:colOff>
                    <xdr:row>13</xdr:row>
                    <xdr:rowOff>19050</xdr:rowOff>
                  </from>
                  <to>
                    <xdr:col>18</xdr:col>
                    <xdr:colOff>25400</xdr:colOff>
                    <xdr:row>13</xdr:row>
                    <xdr:rowOff>184150</xdr:rowOff>
                  </to>
                </anchor>
              </controlPr>
            </control>
          </mc:Choice>
        </mc:AlternateContent>
        <mc:AlternateContent xmlns:mc="http://schemas.openxmlformats.org/markup-compatibility/2006">
          <mc:Choice Requires="x14">
            <control shapeId="2050" r:id="rId6" name="Check Box 2">
              <controlPr locked="0" defaultSize="0" autoFill="0" autoLine="0" autoPict="0">
                <anchor moveWithCells="1">
                  <from>
                    <xdr:col>2</xdr:col>
                    <xdr:colOff>31750</xdr:colOff>
                    <xdr:row>14</xdr:row>
                    <xdr:rowOff>25400</xdr:rowOff>
                  </from>
                  <to>
                    <xdr:col>16</xdr:col>
                    <xdr:colOff>44450</xdr:colOff>
                    <xdr:row>15</xdr:row>
                    <xdr:rowOff>0</xdr:rowOff>
                  </to>
                </anchor>
              </controlPr>
            </control>
          </mc:Choice>
        </mc:AlternateContent>
        <mc:AlternateContent xmlns:mc="http://schemas.openxmlformats.org/markup-compatibility/2006">
          <mc:Choice Requires="x14">
            <control shapeId="2051" r:id="rId7" name="Check Box 3">
              <controlPr locked="0" defaultSize="0" autoFill="0" autoLine="0" autoPict="0">
                <anchor moveWithCells="1">
                  <from>
                    <xdr:col>2</xdr:col>
                    <xdr:colOff>31750</xdr:colOff>
                    <xdr:row>15</xdr:row>
                    <xdr:rowOff>25400</xdr:rowOff>
                  </from>
                  <to>
                    <xdr:col>20</xdr:col>
                    <xdr:colOff>88900</xdr:colOff>
                    <xdr:row>16</xdr:row>
                    <xdr:rowOff>0</xdr:rowOff>
                  </to>
                </anchor>
              </controlPr>
            </control>
          </mc:Choice>
        </mc:AlternateContent>
        <mc:AlternateContent xmlns:mc="http://schemas.openxmlformats.org/markup-compatibility/2006">
          <mc:Choice Requires="x14">
            <control shapeId="2052" r:id="rId8" name="Check Box 4">
              <controlPr locked="0" defaultSize="0" autoFill="0" autoLine="0" autoPict="0">
                <anchor moveWithCells="1">
                  <from>
                    <xdr:col>2</xdr:col>
                    <xdr:colOff>31750</xdr:colOff>
                    <xdr:row>16</xdr:row>
                    <xdr:rowOff>12700</xdr:rowOff>
                  </from>
                  <to>
                    <xdr:col>8</xdr:col>
                    <xdr:colOff>114300</xdr:colOff>
                    <xdr:row>17</xdr:row>
                    <xdr:rowOff>0</xdr:rowOff>
                  </to>
                </anchor>
              </controlPr>
            </control>
          </mc:Choice>
        </mc:AlternateContent>
        <mc:AlternateContent xmlns:mc="http://schemas.openxmlformats.org/markup-compatibility/2006">
          <mc:Choice Requires="x14">
            <control shapeId="2053" r:id="rId9" name="Check Box 5">
              <controlPr locked="0" defaultSize="0" autoFill="0" autoLine="0" autoPict="0">
                <anchor moveWithCells="1">
                  <from>
                    <xdr:col>2</xdr:col>
                    <xdr:colOff>25400</xdr:colOff>
                    <xdr:row>42</xdr:row>
                    <xdr:rowOff>0</xdr:rowOff>
                  </from>
                  <to>
                    <xdr:col>21</xdr:col>
                    <xdr:colOff>31750</xdr:colOff>
                    <xdr:row>43</xdr:row>
                    <xdr:rowOff>0</xdr:rowOff>
                  </to>
                </anchor>
              </controlPr>
            </control>
          </mc:Choice>
        </mc:AlternateContent>
        <mc:AlternateContent xmlns:mc="http://schemas.openxmlformats.org/markup-compatibility/2006">
          <mc:Choice Requires="x14">
            <control shapeId="2054" r:id="rId10" name="Check Box 6">
              <controlPr locked="0" defaultSize="0" autoFill="0" autoLine="0" autoPict="0">
                <anchor moveWithCells="1">
                  <from>
                    <xdr:col>3</xdr:col>
                    <xdr:colOff>25400</xdr:colOff>
                    <xdr:row>43</xdr:row>
                    <xdr:rowOff>0</xdr:rowOff>
                  </from>
                  <to>
                    <xdr:col>11</xdr:col>
                    <xdr:colOff>190500</xdr:colOff>
                    <xdr:row>43</xdr:row>
                    <xdr:rowOff>184150</xdr:rowOff>
                  </to>
                </anchor>
              </controlPr>
            </control>
          </mc:Choice>
        </mc:AlternateContent>
        <mc:AlternateContent xmlns:mc="http://schemas.openxmlformats.org/markup-compatibility/2006">
          <mc:Choice Requires="x14">
            <control shapeId="2055" r:id="rId11" name="Check Box 7">
              <controlPr locked="0" defaultSize="0" autoFill="0" autoLine="0" autoPict="0">
                <anchor moveWithCells="1">
                  <from>
                    <xdr:col>3</xdr:col>
                    <xdr:colOff>25400</xdr:colOff>
                    <xdr:row>44</xdr:row>
                    <xdr:rowOff>0</xdr:rowOff>
                  </from>
                  <to>
                    <xdr:col>11</xdr:col>
                    <xdr:colOff>190500</xdr:colOff>
                    <xdr:row>45</xdr:row>
                    <xdr:rowOff>0</xdr:rowOff>
                  </to>
                </anchor>
              </controlPr>
            </control>
          </mc:Choice>
        </mc:AlternateContent>
        <mc:AlternateContent xmlns:mc="http://schemas.openxmlformats.org/markup-compatibility/2006">
          <mc:Choice Requires="x14">
            <control shapeId="2056" r:id="rId12" name="Check Box 8">
              <controlPr locked="0" defaultSize="0" autoFill="0" autoLine="0" autoPict="0">
                <anchor moveWithCells="1">
                  <from>
                    <xdr:col>2</xdr:col>
                    <xdr:colOff>25400</xdr:colOff>
                    <xdr:row>45</xdr:row>
                    <xdr:rowOff>0</xdr:rowOff>
                  </from>
                  <to>
                    <xdr:col>21</xdr:col>
                    <xdr:colOff>63500</xdr:colOff>
                    <xdr:row>46</xdr:row>
                    <xdr:rowOff>0</xdr:rowOff>
                  </to>
                </anchor>
              </controlPr>
            </control>
          </mc:Choice>
        </mc:AlternateContent>
        <mc:AlternateContent xmlns:mc="http://schemas.openxmlformats.org/markup-compatibility/2006">
          <mc:Choice Requires="x14">
            <control shapeId="2057" r:id="rId13" name="Check Box 9">
              <controlPr locked="0" defaultSize="0" autoFill="0" autoLine="0" autoPict="0">
                <anchor moveWithCells="1">
                  <from>
                    <xdr:col>3</xdr:col>
                    <xdr:colOff>19050</xdr:colOff>
                    <xdr:row>48</xdr:row>
                    <xdr:rowOff>12700</xdr:rowOff>
                  </from>
                  <to>
                    <xdr:col>19</xdr:col>
                    <xdr:colOff>139700</xdr:colOff>
                    <xdr:row>49</xdr:row>
                    <xdr:rowOff>19050</xdr:rowOff>
                  </to>
                </anchor>
              </controlPr>
            </control>
          </mc:Choice>
        </mc:AlternateContent>
        <mc:AlternateContent xmlns:mc="http://schemas.openxmlformats.org/markup-compatibility/2006">
          <mc:Choice Requires="x14">
            <control shapeId="2058" r:id="rId14" name="Check Box 10">
              <controlPr locked="0" defaultSize="0" autoFill="0" autoLine="0" autoPict="0">
                <anchor moveWithCells="1">
                  <from>
                    <xdr:col>2</xdr:col>
                    <xdr:colOff>25400</xdr:colOff>
                    <xdr:row>50</xdr:row>
                    <xdr:rowOff>25400</xdr:rowOff>
                  </from>
                  <to>
                    <xdr:col>21</xdr:col>
                    <xdr:colOff>38100</xdr:colOff>
                    <xdr:row>51</xdr:row>
                    <xdr:rowOff>25400</xdr:rowOff>
                  </to>
                </anchor>
              </controlPr>
            </control>
          </mc:Choice>
        </mc:AlternateContent>
        <mc:AlternateContent xmlns:mc="http://schemas.openxmlformats.org/markup-compatibility/2006">
          <mc:Choice Requires="x14">
            <control shapeId="2059" r:id="rId15" name="Check Box 11">
              <controlPr locked="0" defaultSize="0" autoFill="0" autoLine="0" autoPict="0">
                <anchor moveWithCells="1">
                  <from>
                    <xdr:col>3</xdr:col>
                    <xdr:colOff>25400</xdr:colOff>
                    <xdr:row>51</xdr:row>
                    <xdr:rowOff>0</xdr:rowOff>
                  </from>
                  <to>
                    <xdr:col>11</xdr:col>
                    <xdr:colOff>190500</xdr:colOff>
                    <xdr:row>51</xdr:row>
                    <xdr:rowOff>184150</xdr:rowOff>
                  </to>
                </anchor>
              </controlPr>
            </control>
          </mc:Choice>
        </mc:AlternateContent>
        <mc:AlternateContent xmlns:mc="http://schemas.openxmlformats.org/markup-compatibility/2006">
          <mc:Choice Requires="x14">
            <control shapeId="2060" r:id="rId16" name="Check Box 12">
              <controlPr locked="0" defaultSize="0" autoFill="0" autoLine="0" autoPict="0">
                <anchor moveWithCells="1">
                  <from>
                    <xdr:col>3</xdr:col>
                    <xdr:colOff>25400</xdr:colOff>
                    <xdr:row>52</xdr:row>
                    <xdr:rowOff>0</xdr:rowOff>
                  </from>
                  <to>
                    <xdr:col>14</xdr:col>
                    <xdr:colOff>165100</xdr:colOff>
                    <xdr:row>53</xdr:row>
                    <xdr:rowOff>6350</xdr:rowOff>
                  </to>
                </anchor>
              </controlPr>
            </control>
          </mc:Choice>
        </mc:AlternateContent>
        <mc:AlternateContent xmlns:mc="http://schemas.openxmlformats.org/markup-compatibility/2006">
          <mc:Choice Requires="x14">
            <control shapeId="2061" r:id="rId17" name="Check Box 13">
              <controlPr locked="0" defaultSize="0" autoFill="0" autoLine="0" autoPict="0">
                <anchor moveWithCells="1">
                  <from>
                    <xdr:col>2</xdr:col>
                    <xdr:colOff>19050</xdr:colOff>
                    <xdr:row>53</xdr:row>
                    <xdr:rowOff>0</xdr:rowOff>
                  </from>
                  <to>
                    <xdr:col>21</xdr:col>
                    <xdr:colOff>25400</xdr:colOff>
                    <xdr:row>54</xdr:row>
                    <xdr:rowOff>0</xdr:rowOff>
                  </to>
                </anchor>
              </controlPr>
            </control>
          </mc:Choice>
        </mc:AlternateContent>
        <mc:AlternateContent xmlns:mc="http://schemas.openxmlformats.org/markup-compatibility/2006">
          <mc:Choice Requires="x14">
            <control shapeId="2062" r:id="rId18" name="Check Box 14">
              <controlPr locked="0" defaultSize="0" autoFill="0" autoLine="0" autoPict="0" altText="あり">
                <anchor moveWithCells="1">
                  <from>
                    <xdr:col>3</xdr:col>
                    <xdr:colOff>31750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2063" r:id="rId19" name="Check Box 15">
              <controlPr locked="0" defaultSize="0" autoFill="0" autoLine="0" autoPict="0">
                <anchor moveWithCells="1">
                  <from>
                    <xdr:col>3</xdr:col>
                    <xdr:colOff>31750</xdr:colOff>
                    <xdr:row>57</xdr:row>
                    <xdr:rowOff>0</xdr:rowOff>
                  </from>
                  <to>
                    <xdr:col>8</xdr:col>
                    <xdr:colOff>120650</xdr:colOff>
                    <xdr:row>58</xdr:row>
                    <xdr:rowOff>0</xdr:rowOff>
                  </to>
                </anchor>
              </controlPr>
            </control>
          </mc:Choice>
        </mc:AlternateContent>
        <mc:AlternateContent xmlns:mc="http://schemas.openxmlformats.org/markup-compatibility/2006">
          <mc:Choice Requires="x14">
            <control shapeId="2064" r:id="rId20" name="Check Box 16">
              <controlPr locked="0" defaultSize="0" autoFill="0" autoLine="0" autoPict="0">
                <anchor moveWithCells="1">
                  <from>
                    <xdr:col>3</xdr:col>
                    <xdr:colOff>31750</xdr:colOff>
                    <xdr:row>59</xdr:row>
                    <xdr:rowOff>0</xdr:rowOff>
                  </from>
                  <to>
                    <xdr:col>20</xdr:col>
                    <xdr:colOff>146050</xdr:colOff>
                    <xdr:row>59</xdr:row>
                    <xdr:rowOff>177800</xdr:rowOff>
                  </to>
                </anchor>
              </controlPr>
            </control>
          </mc:Choice>
        </mc:AlternateContent>
        <mc:AlternateContent xmlns:mc="http://schemas.openxmlformats.org/markup-compatibility/2006">
          <mc:Choice Requires="x14">
            <control shapeId="2065" r:id="rId21" name="Check Box 17">
              <controlPr locked="0" defaultSize="0" autoFill="0" autoLine="0" autoPict="0">
                <anchor moveWithCells="1">
                  <from>
                    <xdr:col>3</xdr:col>
                    <xdr:colOff>31750</xdr:colOff>
                    <xdr:row>63</xdr:row>
                    <xdr:rowOff>0</xdr:rowOff>
                  </from>
                  <to>
                    <xdr:col>8</xdr:col>
                    <xdr:colOff>114300</xdr:colOff>
                    <xdr:row>64</xdr:row>
                    <xdr:rowOff>0</xdr:rowOff>
                  </to>
                </anchor>
              </controlPr>
            </control>
          </mc:Choice>
        </mc:AlternateContent>
        <mc:AlternateContent xmlns:mc="http://schemas.openxmlformats.org/markup-compatibility/2006">
          <mc:Choice Requires="x14">
            <control shapeId="2066" r:id="rId22" name="Check Box 18">
              <controlPr locked="0" defaultSize="0" autoFill="0" autoLine="0" autoPict="0">
                <anchor moveWithCells="1">
                  <from>
                    <xdr:col>9</xdr:col>
                    <xdr:colOff>6350</xdr:colOff>
                    <xdr:row>65</xdr:row>
                    <xdr:rowOff>12700</xdr:rowOff>
                  </from>
                  <to>
                    <xdr:col>16</xdr:col>
                    <xdr:colOff>133350</xdr:colOff>
                    <xdr:row>66</xdr:row>
                    <xdr:rowOff>12700</xdr:rowOff>
                  </to>
                </anchor>
              </controlPr>
            </control>
          </mc:Choice>
        </mc:AlternateContent>
        <mc:AlternateContent xmlns:mc="http://schemas.openxmlformats.org/markup-compatibility/2006">
          <mc:Choice Requires="x14">
            <control shapeId="2067" r:id="rId23" name="Check Box 19">
              <controlPr locked="0" defaultSize="0" autoFill="0" autoLine="0" autoPict="0">
                <anchor moveWithCells="1">
                  <from>
                    <xdr:col>3</xdr:col>
                    <xdr:colOff>25400</xdr:colOff>
                    <xdr:row>66</xdr:row>
                    <xdr:rowOff>12700</xdr:rowOff>
                  </from>
                  <to>
                    <xdr:col>8</xdr:col>
                    <xdr:colOff>114300</xdr:colOff>
                    <xdr:row>66</xdr:row>
                    <xdr:rowOff>184150</xdr:rowOff>
                  </to>
                </anchor>
              </controlPr>
            </control>
          </mc:Choice>
        </mc:AlternateContent>
        <mc:AlternateContent xmlns:mc="http://schemas.openxmlformats.org/markup-compatibility/2006">
          <mc:Choice Requires="x14">
            <control shapeId="2068" r:id="rId24" name="Check Box 20">
              <controlPr locked="0" defaultSize="0" autoFill="0" autoLine="0" autoPict="0">
                <anchor moveWithCells="1">
                  <from>
                    <xdr:col>2</xdr:col>
                    <xdr:colOff>31750</xdr:colOff>
                    <xdr:row>28</xdr:row>
                    <xdr:rowOff>0</xdr:rowOff>
                  </from>
                  <to>
                    <xdr:col>7</xdr:col>
                    <xdr:colOff>114300</xdr:colOff>
                    <xdr:row>29</xdr:row>
                    <xdr:rowOff>0</xdr:rowOff>
                  </to>
                </anchor>
              </controlPr>
            </control>
          </mc:Choice>
        </mc:AlternateContent>
        <mc:AlternateContent xmlns:mc="http://schemas.openxmlformats.org/markup-compatibility/2006">
          <mc:Choice Requires="x14">
            <control shapeId="2069" r:id="rId25" name="Check Box 21">
              <controlPr locked="0" defaultSize="0" autoFill="0" autoLine="0" autoPict="0">
                <anchor moveWithCells="1">
                  <from>
                    <xdr:col>2</xdr:col>
                    <xdr:colOff>31750</xdr:colOff>
                    <xdr:row>29</xdr:row>
                    <xdr:rowOff>0</xdr:rowOff>
                  </from>
                  <to>
                    <xdr:col>7</xdr:col>
                    <xdr:colOff>114300</xdr:colOff>
                    <xdr:row>30</xdr:row>
                    <xdr:rowOff>0</xdr:rowOff>
                  </to>
                </anchor>
              </controlPr>
            </control>
          </mc:Choice>
        </mc:AlternateContent>
        <mc:AlternateContent xmlns:mc="http://schemas.openxmlformats.org/markup-compatibility/2006">
          <mc:Choice Requires="x14">
            <control shapeId="2070" r:id="rId26" name="Check Box 22">
              <controlPr locked="0" defaultSize="0" autoFill="0" autoLine="0" autoPict="0">
                <anchor moveWithCells="1">
                  <from>
                    <xdr:col>3</xdr:col>
                    <xdr:colOff>38100</xdr:colOff>
                    <xdr:row>30</xdr:row>
                    <xdr:rowOff>0</xdr:rowOff>
                  </from>
                  <to>
                    <xdr:col>11</xdr:col>
                    <xdr:colOff>25400</xdr:colOff>
                    <xdr:row>31</xdr:row>
                    <xdr:rowOff>25400</xdr:rowOff>
                  </to>
                </anchor>
              </controlPr>
            </control>
          </mc:Choice>
        </mc:AlternateContent>
        <mc:AlternateContent xmlns:mc="http://schemas.openxmlformats.org/markup-compatibility/2006">
          <mc:Choice Requires="x14">
            <control shapeId="2071" r:id="rId27" name="Check Box 23">
              <controlPr locked="0" defaultSize="0" autoFill="0" autoLine="0" autoPict="0">
                <anchor moveWithCells="1">
                  <from>
                    <xdr:col>13</xdr:col>
                    <xdr:colOff>25400</xdr:colOff>
                    <xdr:row>30</xdr:row>
                    <xdr:rowOff>0</xdr:rowOff>
                  </from>
                  <to>
                    <xdr:col>16</xdr:col>
                    <xdr:colOff>0</xdr:colOff>
                    <xdr:row>31</xdr:row>
                    <xdr:rowOff>25400</xdr:rowOff>
                  </to>
                </anchor>
              </controlPr>
            </control>
          </mc:Choice>
        </mc:AlternateContent>
        <mc:AlternateContent xmlns:mc="http://schemas.openxmlformats.org/markup-compatibility/2006">
          <mc:Choice Requires="x14">
            <control shapeId="2072" r:id="rId28" name="Check Box 24">
              <controlPr locked="0" defaultSize="0" autoFill="0" autoLine="0" autoPict="0">
                <anchor moveWithCells="1">
                  <from>
                    <xdr:col>2</xdr:col>
                    <xdr:colOff>31750</xdr:colOff>
                    <xdr:row>19</xdr:row>
                    <xdr:rowOff>190500</xdr:rowOff>
                  </from>
                  <to>
                    <xdr:col>30</xdr:col>
                    <xdr:colOff>12700</xdr:colOff>
                    <xdr:row>21</xdr:row>
                    <xdr:rowOff>6350</xdr:rowOff>
                  </to>
                </anchor>
              </controlPr>
            </control>
          </mc:Choice>
        </mc:AlternateContent>
        <mc:AlternateContent xmlns:mc="http://schemas.openxmlformats.org/markup-compatibility/2006">
          <mc:Choice Requires="x14">
            <control shapeId="2073" r:id="rId29" name="Check Box 25">
              <controlPr locked="0" defaultSize="0" autoFill="0" autoLine="0" autoPict="0">
                <anchor moveWithCells="1">
                  <from>
                    <xdr:col>2</xdr:col>
                    <xdr:colOff>31750</xdr:colOff>
                    <xdr:row>21</xdr:row>
                    <xdr:rowOff>0</xdr:rowOff>
                  </from>
                  <to>
                    <xdr:col>16</xdr:col>
                    <xdr:colOff>31750</xdr:colOff>
                    <xdr:row>22</xdr:row>
                    <xdr:rowOff>0</xdr:rowOff>
                  </to>
                </anchor>
              </controlPr>
            </control>
          </mc:Choice>
        </mc:AlternateContent>
        <mc:AlternateContent xmlns:mc="http://schemas.openxmlformats.org/markup-compatibility/2006">
          <mc:Choice Requires="x14">
            <control shapeId="2074" r:id="rId30" name="Check Box 26">
              <controlPr locked="0" defaultSize="0" autoFill="0" autoLine="0" autoPict="0">
                <anchor moveWithCells="1">
                  <from>
                    <xdr:col>2</xdr:col>
                    <xdr:colOff>31750</xdr:colOff>
                    <xdr:row>22</xdr:row>
                    <xdr:rowOff>0</xdr:rowOff>
                  </from>
                  <to>
                    <xdr:col>10</xdr:col>
                    <xdr:colOff>19050</xdr:colOff>
                    <xdr:row>22</xdr:row>
                    <xdr:rowOff>171450</xdr:rowOff>
                  </to>
                </anchor>
              </controlPr>
            </control>
          </mc:Choice>
        </mc:AlternateContent>
        <mc:AlternateContent xmlns:mc="http://schemas.openxmlformats.org/markup-compatibility/2006">
          <mc:Choice Requires="x14">
            <control shapeId="2075" r:id="rId31" name="Check Box 27">
              <controlPr locked="0" defaultSize="0" autoFill="0" autoLine="0" autoPict="0">
                <anchor moveWithCells="1">
                  <from>
                    <xdr:col>2</xdr:col>
                    <xdr:colOff>31750</xdr:colOff>
                    <xdr:row>22</xdr:row>
                    <xdr:rowOff>184150</xdr:rowOff>
                  </from>
                  <to>
                    <xdr:col>10</xdr:col>
                    <xdr:colOff>165100</xdr:colOff>
                    <xdr:row>23</xdr:row>
                    <xdr:rowOff>184150</xdr:rowOff>
                  </to>
                </anchor>
              </controlPr>
            </control>
          </mc:Choice>
        </mc:AlternateContent>
        <mc:AlternateContent xmlns:mc="http://schemas.openxmlformats.org/markup-compatibility/2006">
          <mc:Choice Requires="x14">
            <control shapeId="2076" r:id="rId32" name="Check Box 28">
              <controlPr locked="0" defaultSize="0" autoFill="0" autoLine="0" autoPict="0">
                <anchor moveWithCells="1">
                  <from>
                    <xdr:col>3</xdr:col>
                    <xdr:colOff>25400</xdr:colOff>
                    <xdr:row>23</xdr:row>
                    <xdr:rowOff>177800</xdr:rowOff>
                  </from>
                  <to>
                    <xdr:col>13</xdr:col>
                    <xdr:colOff>50800</xdr:colOff>
                    <xdr:row>25</xdr:row>
                    <xdr:rowOff>0</xdr:rowOff>
                  </to>
                </anchor>
              </controlPr>
            </control>
          </mc:Choice>
        </mc:AlternateContent>
        <mc:AlternateContent xmlns:mc="http://schemas.openxmlformats.org/markup-compatibility/2006">
          <mc:Choice Requires="x14">
            <control shapeId="2077" r:id="rId33" name="Check Box 29">
              <controlPr locked="0" defaultSize="0" autoFill="0" autoLine="0" autoPict="0">
                <anchor moveWithCells="1">
                  <from>
                    <xdr:col>3</xdr:col>
                    <xdr:colOff>25400</xdr:colOff>
                    <xdr:row>24</xdr:row>
                    <xdr:rowOff>184150</xdr:rowOff>
                  </from>
                  <to>
                    <xdr:col>12</xdr:col>
                    <xdr:colOff>25400</xdr:colOff>
                    <xdr:row>25</xdr:row>
                    <xdr:rowOff>184150</xdr:rowOff>
                  </to>
                </anchor>
              </controlPr>
            </control>
          </mc:Choice>
        </mc:AlternateContent>
        <mc:AlternateContent xmlns:mc="http://schemas.openxmlformats.org/markup-compatibility/2006">
          <mc:Choice Requires="x14">
            <control shapeId="2078" r:id="rId34" name="Check Box 30">
              <controlPr locked="0" defaultSize="0" autoFill="0" autoLine="0" autoPict="0">
                <anchor moveWithCells="1">
                  <from>
                    <xdr:col>2</xdr:col>
                    <xdr:colOff>31750</xdr:colOff>
                    <xdr:row>26</xdr:row>
                    <xdr:rowOff>0</xdr:rowOff>
                  </from>
                  <to>
                    <xdr:col>7</xdr:col>
                    <xdr:colOff>6350</xdr:colOff>
                    <xdr:row>27</xdr:row>
                    <xdr:rowOff>12700</xdr:rowOff>
                  </to>
                </anchor>
              </controlPr>
            </control>
          </mc:Choice>
        </mc:AlternateContent>
        <mc:AlternateContent xmlns:mc="http://schemas.openxmlformats.org/markup-compatibility/2006">
          <mc:Choice Requires="x14">
            <control shapeId="2079" r:id="rId35" name="Check Box 31">
              <controlPr defaultSize="0" autoFill="0" autoLine="0" autoPict="0">
                <anchor moveWithCells="1">
                  <from>
                    <xdr:col>3</xdr:col>
                    <xdr:colOff>19050</xdr:colOff>
                    <xdr:row>64</xdr:row>
                    <xdr:rowOff>184150</xdr:rowOff>
                  </from>
                  <to>
                    <xdr:col>7</xdr:col>
                    <xdr:colOff>171450</xdr:colOff>
                    <xdr:row>66</xdr:row>
                    <xdr:rowOff>0</xdr:rowOff>
                  </to>
                </anchor>
              </controlPr>
            </control>
          </mc:Choice>
        </mc:AlternateContent>
        <mc:AlternateContent xmlns:mc="http://schemas.openxmlformats.org/markup-compatibility/2006">
          <mc:Choice Requires="x14">
            <control shapeId="2080" r:id="rId36" name="Check Box 32">
              <controlPr locked="0" defaultSize="0" autoFill="0" autoLine="0" autoPict="0">
                <anchor moveWithCells="1">
                  <from>
                    <xdr:col>4</xdr:col>
                    <xdr:colOff>6350</xdr:colOff>
                    <xdr:row>60</xdr:row>
                    <xdr:rowOff>6350</xdr:rowOff>
                  </from>
                  <to>
                    <xdr:col>12</xdr:col>
                    <xdr:colOff>171450</xdr:colOff>
                    <xdr:row>60</xdr:row>
                    <xdr:rowOff>184150</xdr:rowOff>
                  </to>
                </anchor>
              </controlPr>
            </control>
          </mc:Choice>
        </mc:AlternateContent>
        <mc:AlternateContent xmlns:mc="http://schemas.openxmlformats.org/markup-compatibility/2006">
          <mc:Choice Requires="x14">
            <control shapeId="2081" r:id="rId37" name="Check Box 33">
              <controlPr locked="0" defaultSize="0" autoFill="0" autoLine="0" autoPict="0">
                <anchor moveWithCells="1">
                  <from>
                    <xdr:col>4</xdr:col>
                    <xdr:colOff>12700</xdr:colOff>
                    <xdr:row>60</xdr:row>
                    <xdr:rowOff>190500</xdr:rowOff>
                  </from>
                  <to>
                    <xdr:col>13</xdr:col>
                    <xdr:colOff>12700</xdr:colOff>
                    <xdr:row>61</xdr:row>
                    <xdr:rowOff>184150</xdr:rowOff>
                  </to>
                </anchor>
              </controlPr>
            </control>
          </mc:Choice>
        </mc:AlternateContent>
        <mc:AlternateContent xmlns:mc="http://schemas.openxmlformats.org/markup-compatibility/2006">
          <mc:Choice Requires="x14">
            <control shapeId="2082" r:id="rId38" name="Check Box 34">
              <controlPr locked="0" defaultSize="0" autoFill="0" autoLine="0" autoPict="0">
                <anchor moveWithCells="1">
                  <from>
                    <xdr:col>4</xdr:col>
                    <xdr:colOff>6350</xdr:colOff>
                    <xdr:row>61</xdr:row>
                    <xdr:rowOff>190500</xdr:rowOff>
                  </from>
                  <to>
                    <xdr:col>12</xdr:col>
                    <xdr:colOff>177800</xdr:colOff>
                    <xdr:row>63</xdr:row>
                    <xdr:rowOff>25400</xdr:rowOff>
                  </to>
                </anchor>
              </controlPr>
            </control>
          </mc:Choice>
        </mc:AlternateContent>
        <mc:AlternateContent xmlns:mc="http://schemas.openxmlformats.org/markup-compatibility/2006">
          <mc:Choice Requires="x14">
            <control shapeId="2083" r:id="rId39" name="Check Box 35">
              <controlPr locked="0" defaultSize="0" autoFill="0" autoLine="0" autoPict="0">
                <anchor moveWithCells="1">
                  <from>
                    <xdr:col>14</xdr:col>
                    <xdr:colOff>19050</xdr:colOff>
                    <xdr:row>59</xdr:row>
                    <xdr:rowOff>184150</xdr:rowOff>
                  </from>
                  <to>
                    <xdr:col>18</xdr:col>
                    <xdr:colOff>177800</xdr:colOff>
                    <xdr:row>61</xdr:row>
                    <xdr:rowOff>0</xdr:rowOff>
                  </to>
                </anchor>
              </controlPr>
            </control>
          </mc:Choice>
        </mc:AlternateContent>
        <mc:AlternateContent xmlns:mc="http://schemas.openxmlformats.org/markup-compatibility/2006">
          <mc:Choice Requires="x14">
            <control shapeId="2084" r:id="rId40" name="Check Box 36">
              <controlPr locked="0" defaultSize="0" autoFill="0" autoLine="0" autoPict="0">
                <anchor moveWithCells="1">
                  <from>
                    <xdr:col>14</xdr:col>
                    <xdr:colOff>12700</xdr:colOff>
                    <xdr:row>61</xdr:row>
                    <xdr:rowOff>12700</xdr:rowOff>
                  </from>
                  <to>
                    <xdr:col>18</xdr:col>
                    <xdr:colOff>82550</xdr:colOff>
                    <xdr:row>62</xdr:row>
                    <xdr:rowOff>0</xdr:rowOff>
                  </to>
                </anchor>
              </controlPr>
            </control>
          </mc:Choice>
        </mc:AlternateContent>
        <mc:AlternateContent xmlns:mc="http://schemas.openxmlformats.org/markup-compatibility/2006">
          <mc:Choice Requires="x14">
            <control shapeId="2085" r:id="rId41" name="Check Box 37">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2086" r:id="rId42" name="Check Box 38">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2087" r:id="rId43" name="Check Box 39">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2088" r:id="rId44" name="Check Box 40">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2089" r:id="rId45" name="Check Box 41">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2090" r:id="rId46" name="Check Box 42">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2091" r:id="rId47" name="Check Box 43">
              <controlPr locked="0" defaultSize="0" autoFill="0" autoLine="0" autoPict="0">
                <anchor moveWithCells="1">
                  <from>
                    <xdr:col>2</xdr:col>
                    <xdr:colOff>31750</xdr:colOff>
                    <xdr:row>32</xdr:row>
                    <xdr:rowOff>190500</xdr:rowOff>
                  </from>
                  <to>
                    <xdr:col>7</xdr:col>
                    <xdr:colOff>31750</xdr:colOff>
                    <xdr:row>33</xdr:row>
                    <xdr:rowOff>184150</xdr:rowOff>
                  </to>
                </anchor>
              </controlPr>
            </control>
          </mc:Choice>
        </mc:AlternateContent>
        <mc:AlternateContent xmlns:mc="http://schemas.openxmlformats.org/markup-compatibility/2006">
          <mc:Choice Requires="x14">
            <control shapeId="2092" r:id="rId48" name="Check Box 44">
              <controlPr locked="0" defaultSize="0" autoFill="0" autoLine="0" autoPict="0">
                <anchor moveWithCells="1">
                  <from>
                    <xdr:col>2</xdr:col>
                    <xdr:colOff>31750</xdr:colOff>
                    <xdr:row>33</xdr:row>
                    <xdr:rowOff>177800</xdr:rowOff>
                  </from>
                  <to>
                    <xdr:col>6</xdr:col>
                    <xdr:colOff>82550</xdr:colOff>
                    <xdr:row>34</xdr:row>
                    <xdr:rowOff>171450</xdr:rowOff>
                  </to>
                </anchor>
              </controlPr>
            </control>
          </mc:Choice>
        </mc:AlternateContent>
        <mc:AlternateContent xmlns:mc="http://schemas.openxmlformats.org/markup-compatibility/2006">
          <mc:Choice Requires="x14">
            <control shapeId="2093" r:id="rId49" name="Check Box 45">
              <controlPr locked="0" defaultSize="0" autoFill="0" autoLine="0" autoPict="0">
                <anchor moveWithCells="1">
                  <from>
                    <xdr:col>14</xdr:col>
                    <xdr:colOff>12700</xdr:colOff>
                    <xdr:row>62</xdr:row>
                    <xdr:rowOff>31750</xdr:rowOff>
                  </from>
                  <to>
                    <xdr:col>17</xdr:col>
                    <xdr:colOff>133350</xdr:colOff>
                    <xdr:row>63</xdr:row>
                    <xdr:rowOff>12700</xdr:rowOff>
                  </to>
                </anchor>
              </controlPr>
            </control>
          </mc:Choice>
        </mc:AlternateContent>
        <mc:AlternateContent xmlns:mc="http://schemas.openxmlformats.org/markup-compatibility/2006">
          <mc:Choice Requires="x14">
            <control shapeId="2094" r:id="rId50" name="Check Box 46">
              <controlPr locked="0" defaultSize="0" autoFill="0" autoLine="0" autoPict="0">
                <anchor moveWithCells="1">
                  <from>
                    <xdr:col>3</xdr:col>
                    <xdr:colOff>19050</xdr:colOff>
                    <xdr:row>46</xdr:row>
                    <xdr:rowOff>0</xdr:rowOff>
                  </from>
                  <to>
                    <xdr:col>23</xdr:col>
                    <xdr:colOff>69850</xdr:colOff>
                    <xdr:row>47</xdr:row>
                    <xdr:rowOff>6350</xdr:rowOff>
                  </to>
                </anchor>
              </controlPr>
            </control>
          </mc:Choice>
        </mc:AlternateContent>
        <mc:AlternateContent xmlns:mc="http://schemas.openxmlformats.org/markup-compatibility/2006">
          <mc:Choice Requires="x14">
            <control shapeId="2095" r:id="rId51" name="Check Box 47">
              <controlPr locked="0" defaultSize="0" autoFill="0" autoLine="0" autoPict="0">
                <anchor moveWithCells="1">
                  <from>
                    <xdr:col>3</xdr:col>
                    <xdr:colOff>19050</xdr:colOff>
                    <xdr:row>47</xdr:row>
                    <xdr:rowOff>0</xdr:rowOff>
                  </from>
                  <to>
                    <xdr:col>23</xdr:col>
                    <xdr:colOff>76200</xdr:colOff>
                    <xdr:row>47</xdr:row>
                    <xdr:rowOff>171450</xdr:rowOff>
                  </to>
                </anchor>
              </controlPr>
            </control>
          </mc:Choice>
        </mc:AlternateContent>
        <mc:AlternateContent xmlns:mc="http://schemas.openxmlformats.org/markup-compatibility/2006">
          <mc:Choice Requires="x14">
            <control shapeId="2096" r:id="rId52" name="Check Box 48">
              <controlPr defaultSize="0" autoFill="0" autoLine="0" autoPict="0">
                <anchor moveWithCells="1">
                  <from>
                    <xdr:col>3</xdr:col>
                    <xdr:colOff>25400</xdr:colOff>
                    <xdr:row>49</xdr:row>
                    <xdr:rowOff>12700</xdr:rowOff>
                  </from>
                  <to>
                    <xdr:col>11</xdr:col>
                    <xdr:colOff>158750</xdr:colOff>
                    <xdr:row>50</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6247A-C097-498A-B4B3-F60F25F0E47C}">
  <sheetPr codeName="Sheet2">
    <pageSetUpPr fitToPage="1"/>
  </sheetPr>
  <dimension ref="B1:BB67"/>
  <sheetViews>
    <sheetView showGridLines="0" zoomScaleNormal="100" zoomScaleSheetLayoutView="85"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6640625" style="45"/>
  </cols>
  <sheetData>
    <row r="1" spans="2:54"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5" customHeight="1" x14ac:dyDescent="0.55000000000000004">
      <c r="C4" s="34" t="s">
        <v>48</v>
      </c>
      <c r="D4" s="34"/>
      <c r="AS4" s="26"/>
    </row>
    <row r="5" spans="2:54" ht="15" customHeight="1" x14ac:dyDescent="0.55000000000000004">
      <c r="C5" s="34" t="s">
        <v>49</v>
      </c>
      <c r="D5" s="34"/>
      <c r="T5" s="83"/>
      <c r="AS5" s="26"/>
    </row>
    <row r="6" spans="2:54" ht="3.5" customHeight="1" x14ac:dyDescent="0.55000000000000004">
      <c r="C6" s="34"/>
      <c r="D6" s="34"/>
      <c r="AS6" s="26"/>
    </row>
    <row r="7" spans="2:54" ht="15" customHeight="1" x14ac:dyDescent="0.55000000000000004">
      <c r="D7" s="34"/>
      <c r="AA7" s="153" t="s">
        <v>57</v>
      </c>
      <c r="AB7" s="153"/>
      <c r="AC7" s="153"/>
      <c r="AD7" s="153"/>
      <c r="AE7" s="153"/>
      <c r="AF7" s="153"/>
      <c r="AG7" s="153"/>
      <c r="AH7" s="153"/>
      <c r="AI7" s="153"/>
      <c r="AJ7" s="153"/>
      <c r="AK7" s="153"/>
      <c r="AL7" s="153"/>
      <c r="AM7" s="153"/>
      <c r="AN7" s="144" t="s">
        <v>2</v>
      </c>
      <c r="AO7" s="144"/>
      <c r="AS7" s="141" t="s">
        <v>3</v>
      </c>
    </row>
    <row r="8" spans="2:54" s="18" customFormat="1" ht="12.65" customHeight="1" x14ac:dyDescent="0.55000000000000004">
      <c r="F8" s="18" t="s">
        <v>4</v>
      </c>
      <c r="K8" s="7" t="s">
        <v>5</v>
      </c>
      <c r="L8" s="7"/>
      <c r="M8" s="154" t="s">
        <v>56</v>
      </c>
      <c r="N8" s="154"/>
      <c r="O8" s="7" t="s">
        <v>6</v>
      </c>
      <c r="P8" s="154" t="s">
        <v>56</v>
      </c>
      <c r="Q8" s="154"/>
      <c r="R8" s="7" t="s">
        <v>7</v>
      </c>
      <c r="S8" s="154" t="s">
        <v>56</v>
      </c>
      <c r="T8" s="154"/>
      <c r="U8" s="7" t="s">
        <v>8</v>
      </c>
      <c r="V8" s="7"/>
      <c r="W8" s="14" t="s">
        <v>9</v>
      </c>
      <c r="X8" s="14"/>
      <c r="Y8" s="14"/>
      <c r="Z8" s="14"/>
      <c r="AA8" s="152"/>
      <c r="AB8" s="152"/>
      <c r="AC8" s="152"/>
      <c r="AD8" s="152"/>
      <c r="AE8" s="152"/>
      <c r="AF8" s="152"/>
      <c r="AG8" s="152"/>
      <c r="AH8" s="152"/>
      <c r="AI8" s="152"/>
      <c r="AJ8" s="152"/>
      <c r="AK8" s="152"/>
      <c r="AL8" s="152"/>
      <c r="AM8" s="152"/>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52" t="s">
        <v>58</v>
      </c>
      <c r="K10" s="152"/>
      <c r="L10" s="152"/>
      <c r="M10" s="152"/>
      <c r="N10" s="152"/>
      <c r="O10" s="152"/>
      <c r="P10" s="152"/>
      <c r="Q10" s="152"/>
      <c r="R10" s="152"/>
      <c r="S10" s="152"/>
      <c r="T10" s="152"/>
      <c r="U10" s="152"/>
      <c r="V10" s="152"/>
      <c r="X10" s="126" t="s">
        <v>12</v>
      </c>
      <c r="Y10" s="126"/>
      <c r="Z10" s="126"/>
      <c r="AA10" s="153" t="s">
        <v>59</v>
      </c>
      <c r="AB10" s="153"/>
      <c r="AC10" s="153"/>
      <c r="AD10" s="153"/>
      <c r="AE10" s="9" t="s">
        <v>13</v>
      </c>
      <c r="AG10" s="126" t="s">
        <v>14</v>
      </c>
      <c r="AH10" s="126"/>
      <c r="AI10" s="126"/>
      <c r="AJ10" s="153">
        <v>35</v>
      </c>
      <c r="AK10" s="153"/>
      <c r="AL10" s="153"/>
      <c r="AM10" s="153"/>
      <c r="AN10" s="9" t="s">
        <v>15</v>
      </c>
      <c r="AO10" s="9" t="s">
        <v>13</v>
      </c>
      <c r="AS10" s="28" t="str">
        <f>IF(OR(J10="",AA10="",AJ10=""),"子の氏名・続柄・年齢を入力してください！","")</f>
        <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IF(COUNTIF(C14:C17,"TRUE")=1,"","以下からどれか１つ選択してください！")</f>
        <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t="b">
        <v>1</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t="b">
        <v>0</v>
      </c>
      <c r="V15" s="3"/>
      <c r="W15" s="81" t="s">
        <v>52</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t="b">
        <v>0</v>
      </c>
      <c r="V16" s="3"/>
      <c r="W16" s="12" t="str">
        <f>IF(C16=TRUE,"学生証または在学証明書（写）_氏名、学校名、有効期間記載のもの","")</f>
        <v/>
      </c>
      <c r="AQ16" s="31"/>
      <c r="AS16" s="26"/>
    </row>
    <row r="17" spans="2:54" ht="15" customHeight="1" x14ac:dyDescent="0.55000000000000004">
      <c r="B17" s="139"/>
      <c r="C17" s="47" t="b">
        <v>0</v>
      </c>
      <c r="I17" s="91" t="str">
        <f>IF(AND(C17=TRUE,OR(J18="",J19="")),"以下入力してください!","")</f>
        <v/>
      </c>
      <c r="J17" s="91"/>
      <c r="K17" s="91"/>
      <c r="L17" s="91"/>
      <c r="M17" s="91"/>
      <c r="N17" s="91"/>
      <c r="O17" s="91"/>
      <c r="P17" s="91"/>
      <c r="Q17" s="91"/>
      <c r="R17" s="91"/>
      <c r="S17" s="91"/>
      <c r="T17" s="91"/>
      <c r="U17" s="91"/>
      <c r="V17" s="3"/>
      <c r="W17" s="12" t="str">
        <f>IF(C17=TRUE,"送金証明書類（ATM控・通帳写し、現金書留の控等（写））","")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IF(COUNTIF(C21:C27,"TRUE")=1,"","どれか1つ選択してください！")</f>
        <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t="b">
        <v>0</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t="b">
        <v>0</v>
      </c>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t="b">
        <v>0</v>
      </c>
      <c r="AQ23" s="31"/>
      <c r="AS23" s="26"/>
    </row>
    <row r="24" spans="2:54" ht="15" customHeight="1" x14ac:dyDescent="0.55000000000000004">
      <c r="B24" s="139"/>
      <c r="C24" s="50" t="b">
        <v>1</v>
      </c>
      <c r="Q24" s="91" t="str">
        <f>IF(AND(D25=TRUE,OR(S25="",V25="",Y25="")),"↓入力してください！","")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t="b">
        <v>0</v>
      </c>
      <c r="D25" s="57" t="b">
        <v>1</v>
      </c>
      <c r="N25" s="119" t="s">
        <v>25</v>
      </c>
      <c r="O25" s="119"/>
      <c r="P25" s="119"/>
      <c r="Q25" s="119" t="s">
        <v>5</v>
      </c>
      <c r="R25" s="119"/>
      <c r="S25" s="151" t="s">
        <v>56</v>
      </c>
      <c r="T25" s="151"/>
      <c r="U25" s="18" t="s">
        <v>6</v>
      </c>
      <c r="V25" s="151" t="s">
        <v>56</v>
      </c>
      <c r="W25" s="151"/>
      <c r="X25" s="18" t="s">
        <v>7</v>
      </c>
      <c r="Y25" s="151" t="s">
        <v>56</v>
      </c>
      <c r="Z25" s="151"/>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t="b">
        <v>0</v>
      </c>
      <c r="D26" s="57" t="b">
        <v>0</v>
      </c>
      <c r="N26" s="91" t="str">
        <f>IF(AND(C27=TRUE,J27=""),"↓入力してください！","")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t="b">
        <v>0</v>
      </c>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t="b">
        <v>1</v>
      </c>
      <c r="D29" s="19"/>
      <c r="E29" s="19"/>
      <c r="F29" s="19"/>
      <c r="G29" s="19"/>
      <c r="H29" s="19"/>
      <c r="I29" s="19"/>
      <c r="J29" s="19"/>
      <c r="K29" s="19"/>
      <c r="L29" s="19"/>
      <c r="M29" s="115" t="str">
        <f>IF(COUNTIF(C29:C30,"TRUE")=1,"","｝どちらかを選択してください！")</f>
        <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t="b">
        <v>0</v>
      </c>
      <c r="E31" s="7"/>
      <c r="F31" s="7"/>
      <c r="G31" s="7"/>
      <c r="H31" s="7"/>
      <c r="I31" s="7"/>
      <c r="J31" s="7"/>
      <c r="K31" s="7"/>
      <c r="L31" s="7"/>
      <c r="M31" s="7"/>
      <c r="N31" s="7"/>
      <c r="O31" s="7"/>
      <c r="P31" s="7"/>
      <c r="Q31" s="82"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t="b">
        <v>1</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86"/>
      <c r="J35" s="87"/>
      <c r="K35" s="87"/>
      <c r="L35" s="87"/>
      <c r="M35" s="87"/>
      <c r="N35" s="87"/>
      <c r="O35" s="88"/>
      <c r="P35" s="89"/>
      <c r="Q35" s="90"/>
      <c r="R35" s="123"/>
      <c r="S35" s="89"/>
      <c r="T35" s="90"/>
      <c r="U35" s="123"/>
      <c r="V35" s="86"/>
      <c r="W35" s="87"/>
      <c r="X35" s="87"/>
      <c r="Y35" s="87"/>
      <c r="Z35" s="88"/>
      <c r="AA35" s="89"/>
      <c r="AB35" s="90"/>
      <c r="AC35" s="90"/>
      <c r="AD35" s="90"/>
      <c r="AE35" s="90"/>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86"/>
      <c r="J36" s="87"/>
      <c r="K36" s="87"/>
      <c r="L36" s="87"/>
      <c r="M36" s="87"/>
      <c r="N36" s="87"/>
      <c r="O36" s="88"/>
      <c r="P36" s="89"/>
      <c r="Q36" s="90"/>
      <c r="R36" s="123"/>
      <c r="S36" s="89"/>
      <c r="T36" s="90"/>
      <c r="U36" s="123"/>
      <c r="V36" s="86"/>
      <c r="W36" s="87"/>
      <c r="X36" s="87"/>
      <c r="Y36" s="87"/>
      <c r="Z36" s="88"/>
      <c r="AA36" s="89"/>
      <c r="AB36" s="90"/>
      <c r="AC36" s="90"/>
      <c r="AD36" s="90"/>
      <c r="AE36" s="90"/>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IF(COUNTIF(C34:C35,"TRUE")=1,"","↑どちらかを選択してください！")</f>
        <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t="b">
        <v>0</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t="b">
        <v>0</v>
      </c>
      <c r="M44" s="91" t="str">
        <f>IF(C43=FALSE,"",IF(COUNTIF(C44:C45,"TRUE")=0,"｝選択してください！",""))</f>
        <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t="b">
        <v>0</v>
      </c>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t="b">
        <v>1</v>
      </c>
      <c r="V46" s="3"/>
      <c r="W46" s="12" t="str">
        <f>IF(C46=TRUE,"社会保険資格喪失証明書（写）、失業等給付の受給及び離職票等の提出に伴う承諾書","")</f>
        <v>社会保険資格喪失証明書（写）、失業等給付の受給及び離職票等の提出に伴う承諾書</v>
      </c>
      <c r="AQ46" s="31"/>
      <c r="AS46" s="26"/>
    </row>
    <row r="47" spans="2:54" ht="15" customHeight="1" x14ac:dyDescent="0.55000000000000004">
      <c r="B47" s="139"/>
      <c r="C47" s="49" t="b">
        <v>1</v>
      </c>
      <c r="V47" s="3"/>
      <c r="W47" s="12" t="str">
        <f>IF(C47=TRUE,"⇒扶養にできます。雇用保険受給資格者証(写)表・裏面","")</f>
        <v>⇒扶養にできます。雇用保険受給資格者証(写)表・裏面</v>
      </c>
      <c r="AQ47" s="31"/>
      <c r="AS47" s="26"/>
    </row>
    <row r="48" spans="2:54" ht="15" customHeight="1" x14ac:dyDescent="0.55000000000000004">
      <c r="B48" s="139"/>
      <c r="C48" s="49" t="b">
        <v>0</v>
      </c>
      <c r="M48" s="25"/>
      <c r="N48" s="25"/>
      <c r="O48" s="25"/>
      <c r="P48" s="25"/>
      <c r="Q48" s="25"/>
      <c r="R48" s="25"/>
      <c r="S48" s="76"/>
      <c r="T48" s="76"/>
      <c r="U48" s="76"/>
      <c r="V48" s="77"/>
      <c r="W48" s="12" t="str">
        <f>IF(C48=TRUE,"⇒待期期間・給付制限期間中のみ扶養にできます。雇用保険受給資格者証(写)表・裏面","")</f>
        <v/>
      </c>
      <c r="AQ48" s="31"/>
      <c r="AS48" s="26"/>
    </row>
    <row r="49" spans="2:45" ht="15" customHeight="1" x14ac:dyDescent="0.55000000000000004">
      <c r="B49" s="139"/>
      <c r="C49" s="49" t="b">
        <v>0</v>
      </c>
      <c r="M49" s="25"/>
      <c r="N49" s="25"/>
      <c r="O49" s="25"/>
      <c r="P49" s="25"/>
      <c r="Q49" s="25"/>
      <c r="R49" s="25"/>
      <c r="S49" s="76"/>
      <c r="T49" s="76"/>
      <c r="U49" s="76"/>
      <c r="V49" s="77"/>
      <c r="W49" s="12" t="str">
        <f>IF(C49=TRUE,"離職票１・２、延長通知書（写）","")</f>
        <v/>
      </c>
      <c r="AQ49" s="31"/>
      <c r="AS49" s="26"/>
    </row>
    <row r="50" spans="2:45" ht="15" customHeight="1" x14ac:dyDescent="0.55000000000000004">
      <c r="B50" s="139"/>
      <c r="C50" s="49" t="b">
        <v>0</v>
      </c>
      <c r="M50" s="25"/>
      <c r="N50" s="25" t="str">
        <f>IF(C46=FALSE,"",IF(COUNTIF(C47:C50,"TRUE")=1,"","どれか１つ選択してください！"))</f>
        <v/>
      </c>
      <c r="O50" s="25"/>
      <c r="P50" s="25"/>
      <c r="Q50" s="25"/>
      <c r="R50" s="25"/>
      <c r="S50" s="76"/>
      <c r="T50" s="76"/>
      <c r="U50" s="76"/>
      <c r="V50" s="77"/>
      <c r="W50" s="12" t="str">
        <f>IF(C50=TRUE,"離職票１・２（写）","")</f>
        <v/>
      </c>
      <c r="AQ50" s="31"/>
      <c r="AS50" s="26"/>
    </row>
    <row r="51" spans="2:45" ht="15" customHeight="1" x14ac:dyDescent="0.55000000000000004">
      <c r="B51" s="139"/>
      <c r="C51" s="49" t="b">
        <v>0</v>
      </c>
      <c r="V51" s="3"/>
      <c r="W51" s="12"/>
      <c r="AQ51" s="31"/>
      <c r="AS51" s="26"/>
    </row>
    <row r="52" spans="2:45" ht="15" customHeight="1" x14ac:dyDescent="0.55000000000000004">
      <c r="B52" s="139"/>
      <c r="C52" s="49" t="b">
        <v>0</v>
      </c>
      <c r="M52" s="91" t="str">
        <f>IF(C51=FALSE,"",IF(COUNTIF(C52:C53,"TRUE")=1,"","｝どちらかを選択してください！"))</f>
        <v/>
      </c>
      <c r="N52" s="91"/>
      <c r="O52" s="91"/>
      <c r="P52" s="91"/>
      <c r="Q52" s="91"/>
      <c r="R52" s="91"/>
      <c r="S52" s="91"/>
      <c r="T52" s="91"/>
      <c r="U52" s="91"/>
      <c r="V52" s="3"/>
      <c r="W52" s="12" t="str">
        <f>IF(C52=TRUE,"雇用保険受給資格者証（写）表・裏面　「支給終了」の印があること！","")</f>
        <v/>
      </c>
      <c r="AQ52" s="31"/>
      <c r="AS52" s="26"/>
    </row>
    <row r="53" spans="2:45" ht="15" customHeight="1" x14ac:dyDescent="0.55000000000000004">
      <c r="B53" s="139"/>
      <c r="C53" s="49" t="b">
        <v>0</v>
      </c>
      <c r="M53" s="91"/>
      <c r="N53" s="91"/>
      <c r="O53" s="91"/>
      <c r="P53" s="91"/>
      <c r="Q53" s="91"/>
      <c r="R53" s="91"/>
      <c r="S53" s="91"/>
      <c r="T53" s="91"/>
      <c r="U53" s="91"/>
      <c r="V53" s="3"/>
      <c r="W53" s="12" t="str">
        <f>IF(C53=TRUE,"退職証明書","")</f>
        <v/>
      </c>
      <c r="AQ53" s="31"/>
      <c r="AS53" s="46"/>
    </row>
    <row r="54" spans="2:45" ht="15" customHeight="1" x14ac:dyDescent="0.55000000000000004">
      <c r="B54" s="139"/>
      <c r="C54" s="53" t="b">
        <v>0</v>
      </c>
      <c r="D54" s="4"/>
      <c r="E54" s="4"/>
      <c r="F54" s="4"/>
      <c r="G54" s="4"/>
      <c r="H54" s="4"/>
      <c r="I54" s="4"/>
      <c r="J54" s="4"/>
      <c r="K54" s="4"/>
      <c r="L54" s="4"/>
      <c r="M54" s="4"/>
      <c r="N54" s="4"/>
      <c r="O54" s="4"/>
      <c r="P54" s="4"/>
      <c r="Q54" s="4"/>
      <c r="R54" s="4"/>
      <c r="S54" s="4"/>
      <c r="T54" s="4"/>
      <c r="U54" s="4"/>
      <c r="V54" s="5"/>
      <c r="W54" s="13"/>
      <c r="X54" s="14"/>
      <c r="Y54" s="14"/>
      <c r="Z54" s="14"/>
      <c r="AA54" s="14"/>
      <c r="AB54" s="14"/>
      <c r="AC54" s="14"/>
      <c r="AD54" s="14"/>
      <c r="AE54" s="14"/>
      <c r="AF54" s="14"/>
      <c r="AG54" s="14"/>
      <c r="AH54" s="14"/>
      <c r="AI54" s="14"/>
      <c r="AJ54" s="14"/>
      <c r="AK54" s="14"/>
      <c r="AL54" s="14"/>
      <c r="AM54" s="14"/>
      <c r="AN54" s="14"/>
      <c r="AO54" s="14"/>
      <c r="AP54" s="14"/>
      <c r="AQ54" s="39"/>
      <c r="AS54" s="26"/>
    </row>
    <row r="55" spans="2:45" ht="15" customHeight="1" x14ac:dyDescent="0.55000000000000004">
      <c r="B55" s="139"/>
      <c r="C55" s="27" t="s">
        <v>43</v>
      </c>
      <c r="D55" s="22"/>
      <c r="E55" s="22"/>
      <c r="F55" s="22"/>
      <c r="G55" s="22"/>
      <c r="H55" s="22"/>
      <c r="I55" s="22"/>
      <c r="J55" s="22"/>
      <c r="K55" s="22"/>
      <c r="L55" s="22"/>
      <c r="M55" s="22"/>
      <c r="N55" s="22"/>
      <c r="O55" s="22"/>
      <c r="P55" s="22"/>
      <c r="Q55" s="22"/>
      <c r="R55" s="22"/>
      <c r="S55" s="22"/>
      <c r="T55" s="22"/>
      <c r="U55" s="22"/>
      <c r="V55" s="22"/>
      <c r="W55" s="133" t="s">
        <v>18</v>
      </c>
      <c r="X55" s="133"/>
      <c r="Y55" s="133"/>
      <c r="Z55" s="133"/>
      <c r="AA55" s="133"/>
      <c r="AB55" s="133"/>
      <c r="AC55" s="133"/>
      <c r="AD55" s="133"/>
      <c r="AE55" s="133"/>
      <c r="AF55" s="133"/>
      <c r="AG55" s="133"/>
      <c r="AH55" s="133"/>
      <c r="AI55" s="133"/>
      <c r="AJ55" s="133"/>
      <c r="AK55" s="133"/>
      <c r="AL55" s="133"/>
      <c r="AM55" s="133"/>
      <c r="AN55" s="133"/>
      <c r="AO55" s="133"/>
      <c r="AP55" s="133"/>
      <c r="AQ55" s="134"/>
      <c r="AS55" s="26"/>
    </row>
    <row r="56" spans="2:45" ht="15" customHeight="1" x14ac:dyDescent="0.55000000000000004">
      <c r="B56" s="139"/>
      <c r="C56" s="54" t="s">
        <v>44</v>
      </c>
      <c r="D56" s="1"/>
      <c r="E56" s="1"/>
      <c r="F56" s="1"/>
      <c r="G56" s="1"/>
      <c r="H56" s="1"/>
      <c r="I56" s="1"/>
      <c r="J56" s="1"/>
      <c r="K56" s="1"/>
      <c r="L56" s="1"/>
      <c r="M56" s="1"/>
      <c r="N56" s="1"/>
      <c r="O56" s="1"/>
      <c r="P56" s="1"/>
      <c r="Q56" s="1"/>
      <c r="R56" s="1"/>
      <c r="S56" s="1"/>
      <c r="T56" s="1"/>
      <c r="U56" s="1"/>
      <c r="V56" s="2"/>
      <c r="W56" s="10"/>
      <c r="X56" s="11"/>
      <c r="Y56" s="11"/>
      <c r="Z56" s="11"/>
      <c r="AA56" s="11"/>
      <c r="AB56" s="11"/>
      <c r="AC56" s="11"/>
      <c r="AD56" s="11"/>
      <c r="AE56" s="11"/>
      <c r="AF56" s="11"/>
      <c r="AG56" s="11"/>
      <c r="AH56" s="11"/>
      <c r="AI56" s="11"/>
      <c r="AJ56" s="11"/>
      <c r="AK56" s="11"/>
      <c r="AL56" s="11"/>
      <c r="AM56" s="11"/>
      <c r="AN56" s="11"/>
      <c r="AO56" s="11"/>
      <c r="AP56" s="11"/>
      <c r="AQ56" s="30"/>
      <c r="AS56" s="26"/>
    </row>
    <row r="57" spans="2:45" ht="15" customHeight="1" x14ac:dyDescent="0.55000000000000004">
      <c r="B57" s="139"/>
      <c r="C57" s="49" t="b">
        <v>0</v>
      </c>
      <c r="M57" s="91" t="str">
        <f>IF(COUNTIF(C57:C58,"TRUE")=1,"","｝どちらかを選択してください！")</f>
        <v/>
      </c>
      <c r="N57" s="91"/>
      <c r="O57" s="91"/>
      <c r="P57" s="91"/>
      <c r="Q57" s="91"/>
      <c r="R57" s="91"/>
      <c r="S57" s="91"/>
      <c r="T57" s="91"/>
      <c r="U57" s="91"/>
      <c r="V57" s="3"/>
      <c r="W57" s="12" t="str">
        <f>IF(C57=TRUE,"確定申告書（写）、年間取引報告書（写）などこれに準ずる資料","")</f>
        <v/>
      </c>
      <c r="AQ57" s="31"/>
      <c r="AS57" s="26"/>
    </row>
    <row r="58" spans="2:45" ht="15" customHeight="1" x14ac:dyDescent="0.55000000000000004">
      <c r="B58" s="139"/>
      <c r="C58" s="49" t="b">
        <v>1</v>
      </c>
      <c r="M58" s="91"/>
      <c r="N58" s="91"/>
      <c r="O58" s="91"/>
      <c r="P58" s="91"/>
      <c r="Q58" s="91"/>
      <c r="R58" s="91"/>
      <c r="S58" s="91"/>
      <c r="T58" s="91"/>
      <c r="U58" s="91"/>
      <c r="V58" s="3"/>
      <c r="W58" s="12"/>
      <c r="AQ58" s="31"/>
      <c r="AS58" s="26"/>
    </row>
    <row r="59" spans="2:45" ht="15" customHeight="1" x14ac:dyDescent="0.55000000000000004">
      <c r="B59" s="139"/>
      <c r="C59" s="55" t="s">
        <v>45</v>
      </c>
      <c r="H59" s="25" t="str">
        <f>IF(COUNTIF(C60:C64,"TRUE")=1,"","↓受給している・受給していないのいずれかを選択してください！")</f>
        <v/>
      </c>
      <c r="V59" s="3"/>
      <c r="W59" s="12"/>
      <c r="AQ59" s="31"/>
      <c r="AS59" s="26"/>
    </row>
    <row r="60" spans="2:45" ht="15" customHeight="1" x14ac:dyDescent="0.55000000000000004">
      <c r="B60" s="139"/>
      <c r="C60" s="49" t="b">
        <v>0</v>
      </c>
      <c r="M60" s="25"/>
      <c r="N60" s="25"/>
      <c r="O60" s="25"/>
      <c r="P60" s="25"/>
      <c r="Q60" s="25"/>
      <c r="R60" s="25"/>
      <c r="S60" s="25"/>
      <c r="T60" s="25"/>
      <c r="U60" s="25"/>
      <c r="V60" s="3"/>
      <c r="W60" s="12" t="str">
        <f>IF(C60=TRUE,"直近の年金振込通知書や年金改定通知書、または振込額が記載された通帳（写）","")</f>
        <v/>
      </c>
      <c r="AQ60" s="31"/>
      <c r="AS60" s="26"/>
    </row>
    <row r="61" spans="2:45" ht="15" customHeight="1" x14ac:dyDescent="0.55000000000000004">
      <c r="B61" s="139"/>
      <c r="C61" s="49"/>
      <c r="M61" s="25"/>
      <c r="N61" s="25"/>
      <c r="O61" s="25"/>
      <c r="P61" s="25"/>
      <c r="Q61" s="25"/>
      <c r="R61" s="25"/>
      <c r="S61" s="25"/>
      <c r="T61" s="25"/>
      <c r="U61" s="25"/>
      <c r="V61" s="3"/>
      <c r="W61" s="12"/>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97" t="s">
        <v>46</v>
      </c>
      <c r="S63" s="97"/>
      <c r="T63" s="97"/>
      <c r="U63" s="97"/>
      <c r="V63" s="98"/>
      <c r="W63" s="12"/>
      <c r="AQ63" s="31"/>
      <c r="AS63" s="26"/>
    </row>
    <row r="64" spans="2:45" ht="15" customHeight="1" x14ac:dyDescent="0.55000000000000004">
      <c r="B64" s="139"/>
      <c r="C64" s="49" t="b">
        <v>1</v>
      </c>
      <c r="M64" s="25"/>
      <c r="N64" s="25"/>
      <c r="O64" s="25"/>
      <c r="P64" s="25"/>
      <c r="Q64" s="25"/>
      <c r="R64" s="25"/>
      <c r="S64" s="25"/>
      <c r="T64" s="25"/>
      <c r="U64" s="25"/>
      <c r="V64" s="3"/>
      <c r="W64" s="12"/>
      <c r="AQ64" s="31"/>
      <c r="AS64" s="26"/>
    </row>
    <row r="65" spans="2:45" ht="15" customHeight="1" x14ac:dyDescent="0.55000000000000004">
      <c r="B65" s="139"/>
      <c r="C65" s="55" t="s">
        <v>47</v>
      </c>
      <c r="P65" s="84" t="str">
        <f>IF(COUNTIF(C66:C67,"TRUE")+COUNTIF(I66,"TRUE")&lt;&gt;1,"↓どれか1つ選択してください！","")</f>
        <v/>
      </c>
      <c r="Q65" s="84"/>
      <c r="R65" s="84"/>
      <c r="S65" s="84"/>
      <c r="T65" s="84"/>
      <c r="U65" s="84"/>
      <c r="V65" s="85"/>
      <c r="W65" s="12"/>
      <c r="AQ65" s="31"/>
      <c r="AS65" s="26"/>
    </row>
    <row r="66" spans="2:45" ht="15" customHeight="1" x14ac:dyDescent="0.55000000000000004">
      <c r="B66" s="139"/>
      <c r="C66" s="49" t="b">
        <v>0</v>
      </c>
      <c r="I66" s="57" t="b">
        <v>0</v>
      </c>
      <c r="M66" s="78"/>
      <c r="N66" s="78"/>
      <c r="O66" s="78"/>
      <c r="P66" s="78"/>
      <c r="Q66" s="78"/>
      <c r="R66" s="78"/>
      <c r="S66" s="78"/>
      <c r="T66" s="78"/>
      <c r="U66" s="78"/>
      <c r="V66" s="3"/>
      <c r="W66" s="12" t="str">
        <f>IF(OR(C66=TRUE, I66=TRUE), "給付記録の回答書", "")</f>
        <v/>
      </c>
      <c r="AQ66" s="31"/>
      <c r="AS66" s="26"/>
    </row>
    <row r="67" spans="2:45" ht="15" customHeight="1" thickBot="1" x14ac:dyDescent="0.6">
      <c r="B67" s="140"/>
      <c r="C67" s="56" t="b">
        <v>1</v>
      </c>
      <c r="D67" s="42"/>
      <c r="E67" s="42"/>
      <c r="F67" s="42"/>
      <c r="G67" s="42"/>
      <c r="H67" s="42"/>
      <c r="I67" s="42"/>
      <c r="J67" s="80"/>
      <c r="K67" s="42"/>
      <c r="L67" s="42"/>
      <c r="M67" s="79"/>
      <c r="N67" s="79"/>
      <c r="O67" s="79"/>
      <c r="P67" s="79"/>
      <c r="Q67" s="79"/>
      <c r="R67" s="79"/>
      <c r="S67" s="79"/>
      <c r="T67" s="79"/>
      <c r="U67" s="79"/>
      <c r="V67" s="43"/>
      <c r="W67" s="44"/>
      <c r="X67" s="32"/>
      <c r="Y67" s="32"/>
      <c r="Z67" s="32"/>
      <c r="AA67" s="32"/>
      <c r="AB67" s="32"/>
      <c r="AC67" s="32"/>
      <c r="AD67" s="32"/>
      <c r="AE67" s="32"/>
      <c r="AF67" s="32"/>
      <c r="AG67" s="32"/>
      <c r="AH67" s="32"/>
      <c r="AI67" s="32"/>
      <c r="AJ67" s="32"/>
      <c r="AK67" s="32"/>
      <c r="AL67" s="32"/>
      <c r="AM67" s="32"/>
      <c r="AN67" s="32"/>
      <c r="AO67" s="32"/>
      <c r="AP67" s="32"/>
      <c r="AQ67" s="33"/>
      <c r="AS67" s="26"/>
    </row>
  </sheetData>
  <mergeCells count="81">
    <mergeCell ref="C2:AQ2"/>
    <mergeCell ref="AA7:AM8"/>
    <mergeCell ref="AN7:AO8"/>
    <mergeCell ref="AS7:AS8"/>
    <mergeCell ref="M8:N8"/>
    <mergeCell ref="P8:Q8"/>
    <mergeCell ref="S8:T8"/>
    <mergeCell ref="AK9:AQ9"/>
    <mergeCell ref="J10:V10"/>
    <mergeCell ref="X10:Z10"/>
    <mergeCell ref="AA10:AD10"/>
    <mergeCell ref="AG10:AI10"/>
    <mergeCell ref="AJ10:AM10"/>
    <mergeCell ref="B12:B67"/>
    <mergeCell ref="C13:V13"/>
    <mergeCell ref="W13:AQ13"/>
    <mergeCell ref="W14:AQ14"/>
    <mergeCell ref="I17:U17"/>
    <mergeCell ref="C18:I18"/>
    <mergeCell ref="J18:U18"/>
    <mergeCell ref="C19:I19"/>
    <mergeCell ref="J19:P19"/>
    <mergeCell ref="W20:AI20"/>
    <mergeCell ref="X21:AF21"/>
    <mergeCell ref="AG21:AP21"/>
    <mergeCell ref="R22:W22"/>
    <mergeCell ref="X22:Y22"/>
    <mergeCell ref="AJ22:AK22"/>
    <mergeCell ref="AM22:AP22"/>
    <mergeCell ref="Q24:AB24"/>
    <mergeCell ref="N25:P25"/>
    <mergeCell ref="Q25:R25"/>
    <mergeCell ref="S25:T25"/>
    <mergeCell ref="V25:W25"/>
    <mergeCell ref="Y25:Z25"/>
    <mergeCell ref="AH34:AP34"/>
    <mergeCell ref="AD25:AM26"/>
    <mergeCell ref="N26:V26"/>
    <mergeCell ref="J27:AL27"/>
    <mergeCell ref="M29:U30"/>
    <mergeCell ref="W30:AF30"/>
    <mergeCell ref="R31:AF31"/>
    <mergeCell ref="AH31:AP31"/>
    <mergeCell ref="I34:O34"/>
    <mergeCell ref="P34:R34"/>
    <mergeCell ref="S34:U34"/>
    <mergeCell ref="V34:Z34"/>
    <mergeCell ref="AA34:AG34"/>
    <mergeCell ref="AH35:AP35"/>
    <mergeCell ref="I36:O36"/>
    <mergeCell ref="P36:R36"/>
    <mergeCell ref="S36:U36"/>
    <mergeCell ref="V36:Z36"/>
    <mergeCell ref="AA36:AE36"/>
    <mergeCell ref="AF36:AG36"/>
    <mergeCell ref="AH36:AP36"/>
    <mergeCell ref="I35:O35"/>
    <mergeCell ref="P35:R35"/>
    <mergeCell ref="S35:U35"/>
    <mergeCell ref="V35:Z35"/>
    <mergeCell ref="AA35:AE35"/>
    <mergeCell ref="AF35:AG35"/>
    <mergeCell ref="W42:AQ42"/>
    <mergeCell ref="C37:H38"/>
    <mergeCell ref="I37:O37"/>
    <mergeCell ref="P37:R37"/>
    <mergeCell ref="S37:U37"/>
    <mergeCell ref="V37:Z37"/>
    <mergeCell ref="AA37:AE37"/>
    <mergeCell ref="AF37:AG37"/>
    <mergeCell ref="AH37:AP37"/>
    <mergeCell ref="AF39:AH39"/>
    <mergeCell ref="AI39:AL39"/>
    <mergeCell ref="AM39:AO39"/>
    <mergeCell ref="P65:V65"/>
    <mergeCell ref="W43:AQ45"/>
    <mergeCell ref="M44:U45"/>
    <mergeCell ref="M52:U53"/>
    <mergeCell ref="W55:AQ55"/>
    <mergeCell ref="M57:U58"/>
    <mergeCell ref="R63:V63"/>
  </mergeCells>
  <phoneticPr fontId="3"/>
  <conditionalFormatting sqref="C39:AQ42 C43:W43 C44:V45 C46:AQ47 C48:S48 W48:AQ50 C49:R50 C51:AQ59 L60:AQ62 C60:J63 L63:R63 W63:AQ63 C64:AQ64 C65:P65 W65:AQ65 C66:AQ67">
    <cfRule type="expression" dxfId="54" priority="1">
      <formula>$AI$39="不要"</formula>
    </cfRule>
  </conditionalFormatting>
  <conditionalFormatting sqref="J19:P19">
    <cfRule type="expression" dxfId="53" priority="10">
      <formula>C17=TRUE</formula>
    </cfRule>
  </conditionalFormatting>
  <conditionalFormatting sqref="J18:U18">
    <cfRule type="expression" dxfId="52" priority="11">
      <formula>C17=TRUE</formula>
    </cfRule>
  </conditionalFormatting>
  <conditionalFormatting sqref="J27:AL27">
    <cfRule type="expression" dxfId="51" priority="2">
      <formula>$C$27=TRUE</formula>
    </cfRule>
  </conditionalFormatting>
  <conditionalFormatting sqref="R31">
    <cfRule type="expression" dxfId="50" priority="9">
      <formula>$D$31=TRUE</formula>
    </cfRule>
  </conditionalFormatting>
  <conditionalFormatting sqref="S25">
    <cfRule type="expression" dxfId="49" priority="5">
      <formula>$D$25=TRUE</formula>
    </cfRule>
  </conditionalFormatting>
  <conditionalFormatting sqref="V25">
    <cfRule type="expression" dxfId="48" priority="4">
      <formula>$D$25=TRUE</formula>
    </cfRule>
  </conditionalFormatting>
  <conditionalFormatting sqref="X22:Y22">
    <cfRule type="expression" dxfId="47" priority="8">
      <formula>$C$22=TRUE</formula>
    </cfRule>
  </conditionalFormatting>
  <conditionalFormatting sqref="Y25">
    <cfRule type="expression" dxfId="46" priority="3">
      <formula>$D$25=TRUE</formula>
    </cfRule>
  </conditionalFormatting>
  <conditionalFormatting sqref="AJ22:AK22">
    <cfRule type="expression" dxfId="45" priority="7">
      <formula>$C$22=TRUE</formula>
    </cfRule>
  </conditionalFormatting>
  <conditionalFormatting sqref="AM22:AP22">
    <cfRule type="expression" dxfId="44" priority="6">
      <formula>$C$22=TRUE</formula>
    </cfRule>
  </conditionalFormatting>
  <dataValidations count="1">
    <dataValidation imeMode="off" allowBlank="1" showInputMessage="1" showErrorMessage="1" sqref="AJ10:AM10" xr:uid="{C76712F3-DA6A-479D-A097-0E687A164B86}"/>
  </dataValidations>
  <hyperlinks>
    <hyperlink ref="W43:AQ45" r:id="rId1" display="https://www.omron-kenpo.org/system/data/etc/52/52_1.pdf" xr:uid="{D42134AA-3D9A-4BE8-9DA5-0A5B93E8A256}"/>
  </hyperlinks>
  <printOptions horizontalCentered="1"/>
  <pageMargins left="0" right="0" top="0" bottom="0" header="7.874015748031496E-2" footer="0"/>
  <pageSetup paperSize="9" scale="79" fitToHeight="0" orientation="portrait" r:id="rId2"/>
  <headerFooter>
    <oddHeader>&amp;L（秘密）</oddHeader>
    <oddFooter>&amp;Cオムロン健康保険組合&amp;RR8.05改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locked="0" defaultSize="0" autoFill="0" autoLine="0" autoPict="0">
                <anchor moveWithCells="1">
                  <from>
                    <xdr:col>2</xdr:col>
                    <xdr:colOff>31750</xdr:colOff>
                    <xdr:row>13</xdr:row>
                    <xdr:rowOff>19050</xdr:rowOff>
                  </from>
                  <to>
                    <xdr:col>18</xdr:col>
                    <xdr:colOff>25400</xdr:colOff>
                    <xdr:row>13</xdr:row>
                    <xdr:rowOff>184150</xdr:rowOff>
                  </to>
                </anchor>
              </controlPr>
            </control>
          </mc:Choice>
        </mc:AlternateContent>
        <mc:AlternateContent xmlns:mc="http://schemas.openxmlformats.org/markup-compatibility/2006">
          <mc:Choice Requires="x14">
            <control shapeId="3074" r:id="rId6" name="Check Box 2">
              <controlPr locked="0" defaultSize="0" autoFill="0" autoLine="0" autoPict="0">
                <anchor moveWithCells="1">
                  <from>
                    <xdr:col>2</xdr:col>
                    <xdr:colOff>31750</xdr:colOff>
                    <xdr:row>14</xdr:row>
                    <xdr:rowOff>25400</xdr:rowOff>
                  </from>
                  <to>
                    <xdr:col>16</xdr:col>
                    <xdr:colOff>44450</xdr:colOff>
                    <xdr:row>15</xdr:row>
                    <xdr:rowOff>0</xdr:rowOff>
                  </to>
                </anchor>
              </controlPr>
            </control>
          </mc:Choice>
        </mc:AlternateContent>
        <mc:AlternateContent xmlns:mc="http://schemas.openxmlformats.org/markup-compatibility/2006">
          <mc:Choice Requires="x14">
            <control shapeId="3075" r:id="rId7" name="Check Box 3">
              <controlPr locked="0" defaultSize="0" autoFill="0" autoLine="0" autoPict="0">
                <anchor moveWithCells="1">
                  <from>
                    <xdr:col>2</xdr:col>
                    <xdr:colOff>31750</xdr:colOff>
                    <xdr:row>15</xdr:row>
                    <xdr:rowOff>25400</xdr:rowOff>
                  </from>
                  <to>
                    <xdr:col>20</xdr:col>
                    <xdr:colOff>88900</xdr:colOff>
                    <xdr:row>16</xdr:row>
                    <xdr:rowOff>0</xdr:rowOff>
                  </to>
                </anchor>
              </controlPr>
            </control>
          </mc:Choice>
        </mc:AlternateContent>
        <mc:AlternateContent xmlns:mc="http://schemas.openxmlformats.org/markup-compatibility/2006">
          <mc:Choice Requires="x14">
            <control shapeId="3076" r:id="rId8" name="Check Box 4">
              <controlPr locked="0" defaultSize="0" autoFill="0" autoLine="0" autoPict="0">
                <anchor moveWithCells="1">
                  <from>
                    <xdr:col>2</xdr:col>
                    <xdr:colOff>31750</xdr:colOff>
                    <xdr:row>16</xdr:row>
                    <xdr:rowOff>12700</xdr:rowOff>
                  </from>
                  <to>
                    <xdr:col>8</xdr:col>
                    <xdr:colOff>114300</xdr:colOff>
                    <xdr:row>17</xdr:row>
                    <xdr:rowOff>0</xdr:rowOff>
                  </to>
                </anchor>
              </controlPr>
            </control>
          </mc:Choice>
        </mc:AlternateContent>
        <mc:AlternateContent xmlns:mc="http://schemas.openxmlformats.org/markup-compatibility/2006">
          <mc:Choice Requires="x14">
            <control shapeId="3077" r:id="rId9" name="Check Box 5">
              <controlPr locked="0" defaultSize="0" autoFill="0" autoLine="0" autoPict="0">
                <anchor moveWithCells="1">
                  <from>
                    <xdr:col>2</xdr:col>
                    <xdr:colOff>25400</xdr:colOff>
                    <xdr:row>42</xdr:row>
                    <xdr:rowOff>0</xdr:rowOff>
                  </from>
                  <to>
                    <xdr:col>21</xdr:col>
                    <xdr:colOff>31750</xdr:colOff>
                    <xdr:row>43</xdr:row>
                    <xdr:rowOff>0</xdr:rowOff>
                  </to>
                </anchor>
              </controlPr>
            </control>
          </mc:Choice>
        </mc:AlternateContent>
        <mc:AlternateContent xmlns:mc="http://schemas.openxmlformats.org/markup-compatibility/2006">
          <mc:Choice Requires="x14">
            <control shapeId="3078" r:id="rId10" name="Check Box 6">
              <controlPr locked="0" defaultSize="0" autoFill="0" autoLine="0" autoPict="0">
                <anchor moveWithCells="1">
                  <from>
                    <xdr:col>3</xdr:col>
                    <xdr:colOff>25400</xdr:colOff>
                    <xdr:row>43</xdr:row>
                    <xdr:rowOff>0</xdr:rowOff>
                  </from>
                  <to>
                    <xdr:col>11</xdr:col>
                    <xdr:colOff>190500</xdr:colOff>
                    <xdr:row>43</xdr:row>
                    <xdr:rowOff>184150</xdr:rowOff>
                  </to>
                </anchor>
              </controlPr>
            </control>
          </mc:Choice>
        </mc:AlternateContent>
        <mc:AlternateContent xmlns:mc="http://schemas.openxmlformats.org/markup-compatibility/2006">
          <mc:Choice Requires="x14">
            <control shapeId="3079" r:id="rId11" name="Check Box 7">
              <controlPr locked="0" defaultSize="0" autoFill="0" autoLine="0" autoPict="0">
                <anchor moveWithCells="1">
                  <from>
                    <xdr:col>3</xdr:col>
                    <xdr:colOff>25400</xdr:colOff>
                    <xdr:row>44</xdr:row>
                    <xdr:rowOff>0</xdr:rowOff>
                  </from>
                  <to>
                    <xdr:col>11</xdr:col>
                    <xdr:colOff>190500</xdr:colOff>
                    <xdr:row>45</xdr:row>
                    <xdr:rowOff>0</xdr:rowOff>
                  </to>
                </anchor>
              </controlPr>
            </control>
          </mc:Choice>
        </mc:AlternateContent>
        <mc:AlternateContent xmlns:mc="http://schemas.openxmlformats.org/markup-compatibility/2006">
          <mc:Choice Requires="x14">
            <control shapeId="3080" r:id="rId12" name="Check Box 8">
              <controlPr locked="0" defaultSize="0" autoFill="0" autoLine="0" autoPict="0">
                <anchor moveWithCells="1">
                  <from>
                    <xdr:col>2</xdr:col>
                    <xdr:colOff>25400</xdr:colOff>
                    <xdr:row>45</xdr:row>
                    <xdr:rowOff>0</xdr:rowOff>
                  </from>
                  <to>
                    <xdr:col>21</xdr:col>
                    <xdr:colOff>63500</xdr:colOff>
                    <xdr:row>46</xdr:row>
                    <xdr:rowOff>0</xdr:rowOff>
                  </to>
                </anchor>
              </controlPr>
            </control>
          </mc:Choice>
        </mc:AlternateContent>
        <mc:AlternateContent xmlns:mc="http://schemas.openxmlformats.org/markup-compatibility/2006">
          <mc:Choice Requires="x14">
            <control shapeId="3081" r:id="rId13" name="Check Box 9">
              <controlPr locked="0" defaultSize="0" autoFill="0" autoLine="0" autoPict="0">
                <anchor moveWithCells="1">
                  <from>
                    <xdr:col>3</xdr:col>
                    <xdr:colOff>19050</xdr:colOff>
                    <xdr:row>48</xdr:row>
                    <xdr:rowOff>12700</xdr:rowOff>
                  </from>
                  <to>
                    <xdr:col>19</xdr:col>
                    <xdr:colOff>139700</xdr:colOff>
                    <xdr:row>49</xdr:row>
                    <xdr:rowOff>19050</xdr:rowOff>
                  </to>
                </anchor>
              </controlPr>
            </control>
          </mc:Choice>
        </mc:AlternateContent>
        <mc:AlternateContent xmlns:mc="http://schemas.openxmlformats.org/markup-compatibility/2006">
          <mc:Choice Requires="x14">
            <control shapeId="3082" r:id="rId14" name="Check Box 10">
              <controlPr locked="0" defaultSize="0" autoFill="0" autoLine="0" autoPict="0">
                <anchor moveWithCells="1">
                  <from>
                    <xdr:col>2</xdr:col>
                    <xdr:colOff>25400</xdr:colOff>
                    <xdr:row>50</xdr:row>
                    <xdr:rowOff>25400</xdr:rowOff>
                  </from>
                  <to>
                    <xdr:col>21</xdr:col>
                    <xdr:colOff>38100</xdr:colOff>
                    <xdr:row>51</xdr:row>
                    <xdr:rowOff>25400</xdr:rowOff>
                  </to>
                </anchor>
              </controlPr>
            </control>
          </mc:Choice>
        </mc:AlternateContent>
        <mc:AlternateContent xmlns:mc="http://schemas.openxmlformats.org/markup-compatibility/2006">
          <mc:Choice Requires="x14">
            <control shapeId="3083" r:id="rId15" name="Check Box 11">
              <controlPr locked="0" defaultSize="0" autoFill="0" autoLine="0" autoPict="0">
                <anchor moveWithCells="1">
                  <from>
                    <xdr:col>3</xdr:col>
                    <xdr:colOff>25400</xdr:colOff>
                    <xdr:row>51</xdr:row>
                    <xdr:rowOff>0</xdr:rowOff>
                  </from>
                  <to>
                    <xdr:col>11</xdr:col>
                    <xdr:colOff>190500</xdr:colOff>
                    <xdr:row>51</xdr:row>
                    <xdr:rowOff>184150</xdr:rowOff>
                  </to>
                </anchor>
              </controlPr>
            </control>
          </mc:Choice>
        </mc:AlternateContent>
        <mc:AlternateContent xmlns:mc="http://schemas.openxmlformats.org/markup-compatibility/2006">
          <mc:Choice Requires="x14">
            <control shapeId="3084" r:id="rId16" name="Check Box 12">
              <controlPr locked="0" defaultSize="0" autoFill="0" autoLine="0" autoPict="0">
                <anchor moveWithCells="1">
                  <from>
                    <xdr:col>3</xdr:col>
                    <xdr:colOff>25400</xdr:colOff>
                    <xdr:row>52</xdr:row>
                    <xdr:rowOff>0</xdr:rowOff>
                  </from>
                  <to>
                    <xdr:col>14</xdr:col>
                    <xdr:colOff>165100</xdr:colOff>
                    <xdr:row>53</xdr:row>
                    <xdr:rowOff>6350</xdr:rowOff>
                  </to>
                </anchor>
              </controlPr>
            </control>
          </mc:Choice>
        </mc:AlternateContent>
        <mc:AlternateContent xmlns:mc="http://schemas.openxmlformats.org/markup-compatibility/2006">
          <mc:Choice Requires="x14">
            <control shapeId="3085" r:id="rId17" name="Check Box 13">
              <controlPr locked="0" defaultSize="0" autoFill="0" autoLine="0" autoPict="0">
                <anchor moveWithCells="1">
                  <from>
                    <xdr:col>2</xdr:col>
                    <xdr:colOff>19050</xdr:colOff>
                    <xdr:row>53</xdr:row>
                    <xdr:rowOff>0</xdr:rowOff>
                  </from>
                  <to>
                    <xdr:col>21</xdr:col>
                    <xdr:colOff>25400</xdr:colOff>
                    <xdr:row>54</xdr:row>
                    <xdr:rowOff>0</xdr:rowOff>
                  </to>
                </anchor>
              </controlPr>
            </control>
          </mc:Choice>
        </mc:AlternateContent>
        <mc:AlternateContent xmlns:mc="http://schemas.openxmlformats.org/markup-compatibility/2006">
          <mc:Choice Requires="x14">
            <control shapeId="3086" r:id="rId18" name="Check Box 14">
              <controlPr locked="0" defaultSize="0" autoFill="0" autoLine="0" autoPict="0" altText="あり">
                <anchor moveWithCells="1">
                  <from>
                    <xdr:col>3</xdr:col>
                    <xdr:colOff>31750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3087" r:id="rId19" name="Check Box 15">
              <controlPr locked="0" defaultSize="0" autoFill="0" autoLine="0" autoPict="0">
                <anchor moveWithCells="1">
                  <from>
                    <xdr:col>3</xdr:col>
                    <xdr:colOff>31750</xdr:colOff>
                    <xdr:row>57</xdr:row>
                    <xdr:rowOff>0</xdr:rowOff>
                  </from>
                  <to>
                    <xdr:col>8</xdr:col>
                    <xdr:colOff>120650</xdr:colOff>
                    <xdr:row>58</xdr:row>
                    <xdr:rowOff>0</xdr:rowOff>
                  </to>
                </anchor>
              </controlPr>
            </control>
          </mc:Choice>
        </mc:AlternateContent>
        <mc:AlternateContent xmlns:mc="http://schemas.openxmlformats.org/markup-compatibility/2006">
          <mc:Choice Requires="x14">
            <control shapeId="3088" r:id="rId20" name="Check Box 16">
              <controlPr locked="0" defaultSize="0" autoFill="0" autoLine="0" autoPict="0">
                <anchor moveWithCells="1">
                  <from>
                    <xdr:col>3</xdr:col>
                    <xdr:colOff>31750</xdr:colOff>
                    <xdr:row>59</xdr:row>
                    <xdr:rowOff>0</xdr:rowOff>
                  </from>
                  <to>
                    <xdr:col>20</xdr:col>
                    <xdr:colOff>146050</xdr:colOff>
                    <xdr:row>59</xdr:row>
                    <xdr:rowOff>177800</xdr:rowOff>
                  </to>
                </anchor>
              </controlPr>
            </control>
          </mc:Choice>
        </mc:AlternateContent>
        <mc:AlternateContent xmlns:mc="http://schemas.openxmlformats.org/markup-compatibility/2006">
          <mc:Choice Requires="x14">
            <control shapeId="3089" r:id="rId21" name="Check Box 17">
              <controlPr locked="0" defaultSize="0" autoFill="0" autoLine="0" autoPict="0">
                <anchor moveWithCells="1">
                  <from>
                    <xdr:col>3</xdr:col>
                    <xdr:colOff>31750</xdr:colOff>
                    <xdr:row>63</xdr:row>
                    <xdr:rowOff>0</xdr:rowOff>
                  </from>
                  <to>
                    <xdr:col>8</xdr:col>
                    <xdr:colOff>114300</xdr:colOff>
                    <xdr:row>64</xdr:row>
                    <xdr:rowOff>0</xdr:rowOff>
                  </to>
                </anchor>
              </controlPr>
            </control>
          </mc:Choice>
        </mc:AlternateContent>
        <mc:AlternateContent xmlns:mc="http://schemas.openxmlformats.org/markup-compatibility/2006">
          <mc:Choice Requires="x14">
            <control shapeId="3090" r:id="rId22" name="Check Box 18">
              <controlPr locked="0" defaultSize="0" autoFill="0" autoLine="0" autoPict="0">
                <anchor moveWithCells="1">
                  <from>
                    <xdr:col>9</xdr:col>
                    <xdr:colOff>6350</xdr:colOff>
                    <xdr:row>65</xdr:row>
                    <xdr:rowOff>12700</xdr:rowOff>
                  </from>
                  <to>
                    <xdr:col>16</xdr:col>
                    <xdr:colOff>133350</xdr:colOff>
                    <xdr:row>66</xdr:row>
                    <xdr:rowOff>12700</xdr:rowOff>
                  </to>
                </anchor>
              </controlPr>
            </control>
          </mc:Choice>
        </mc:AlternateContent>
        <mc:AlternateContent xmlns:mc="http://schemas.openxmlformats.org/markup-compatibility/2006">
          <mc:Choice Requires="x14">
            <control shapeId="3091" r:id="rId23" name="Check Box 19">
              <controlPr locked="0" defaultSize="0" autoFill="0" autoLine="0" autoPict="0">
                <anchor moveWithCells="1">
                  <from>
                    <xdr:col>3</xdr:col>
                    <xdr:colOff>25400</xdr:colOff>
                    <xdr:row>66</xdr:row>
                    <xdr:rowOff>12700</xdr:rowOff>
                  </from>
                  <to>
                    <xdr:col>8</xdr:col>
                    <xdr:colOff>114300</xdr:colOff>
                    <xdr:row>66</xdr:row>
                    <xdr:rowOff>184150</xdr:rowOff>
                  </to>
                </anchor>
              </controlPr>
            </control>
          </mc:Choice>
        </mc:AlternateContent>
        <mc:AlternateContent xmlns:mc="http://schemas.openxmlformats.org/markup-compatibility/2006">
          <mc:Choice Requires="x14">
            <control shapeId="3092" r:id="rId24" name="Check Box 20">
              <controlPr locked="0" defaultSize="0" autoFill="0" autoLine="0" autoPict="0">
                <anchor moveWithCells="1">
                  <from>
                    <xdr:col>2</xdr:col>
                    <xdr:colOff>31750</xdr:colOff>
                    <xdr:row>28</xdr:row>
                    <xdr:rowOff>0</xdr:rowOff>
                  </from>
                  <to>
                    <xdr:col>7</xdr:col>
                    <xdr:colOff>114300</xdr:colOff>
                    <xdr:row>29</xdr:row>
                    <xdr:rowOff>0</xdr:rowOff>
                  </to>
                </anchor>
              </controlPr>
            </control>
          </mc:Choice>
        </mc:AlternateContent>
        <mc:AlternateContent xmlns:mc="http://schemas.openxmlformats.org/markup-compatibility/2006">
          <mc:Choice Requires="x14">
            <control shapeId="3093" r:id="rId25" name="Check Box 21">
              <controlPr locked="0" defaultSize="0" autoFill="0" autoLine="0" autoPict="0">
                <anchor moveWithCells="1">
                  <from>
                    <xdr:col>2</xdr:col>
                    <xdr:colOff>31750</xdr:colOff>
                    <xdr:row>29</xdr:row>
                    <xdr:rowOff>0</xdr:rowOff>
                  </from>
                  <to>
                    <xdr:col>7</xdr:col>
                    <xdr:colOff>114300</xdr:colOff>
                    <xdr:row>30</xdr:row>
                    <xdr:rowOff>0</xdr:rowOff>
                  </to>
                </anchor>
              </controlPr>
            </control>
          </mc:Choice>
        </mc:AlternateContent>
        <mc:AlternateContent xmlns:mc="http://schemas.openxmlformats.org/markup-compatibility/2006">
          <mc:Choice Requires="x14">
            <control shapeId="3094" r:id="rId26" name="Check Box 22">
              <controlPr locked="0" defaultSize="0" autoFill="0" autoLine="0" autoPict="0">
                <anchor moveWithCells="1">
                  <from>
                    <xdr:col>3</xdr:col>
                    <xdr:colOff>38100</xdr:colOff>
                    <xdr:row>30</xdr:row>
                    <xdr:rowOff>0</xdr:rowOff>
                  </from>
                  <to>
                    <xdr:col>11</xdr:col>
                    <xdr:colOff>25400</xdr:colOff>
                    <xdr:row>31</xdr:row>
                    <xdr:rowOff>25400</xdr:rowOff>
                  </to>
                </anchor>
              </controlPr>
            </control>
          </mc:Choice>
        </mc:AlternateContent>
        <mc:AlternateContent xmlns:mc="http://schemas.openxmlformats.org/markup-compatibility/2006">
          <mc:Choice Requires="x14">
            <control shapeId="3095" r:id="rId27" name="Check Box 23">
              <controlPr locked="0" defaultSize="0" autoFill="0" autoLine="0" autoPict="0">
                <anchor moveWithCells="1">
                  <from>
                    <xdr:col>13</xdr:col>
                    <xdr:colOff>25400</xdr:colOff>
                    <xdr:row>30</xdr:row>
                    <xdr:rowOff>0</xdr:rowOff>
                  </from>
                  <to>
                    <xdr:col>16</xdr:col>
                    <xdr:colOff>0</xdr:colOff>
                    <xdr:row>31</xdr:row>
                    <xdr:rowOff>25400</xdr:rowOff>
                  </to>
                </anchor>
              </controlPr>
            </control>
          </mc:Choice>
        </mc:AlternateContent>
        <mc:AlternateContent xmlns:mc="http://schemas.openxmlformats.org/markup-compatibility/2006">
          <mc:Choice Requires="x14">
            <control shapeId="3096" r:id="rId28" name="Check Box 24">
              <controlPr locked="0" defaultSize="0" autoFill="0" autoLine="0" autoPict="0">
                <anchor moveWithCells="1">
                  <from>
                    <xdr:col>2</xdr:col>
                    <xdr:colOff>31750</xdr:colOff>
                    <xdr:row>19</xdr:row>
                    <xdr:rowOff>190500</xdr:rowOff>
                  </from>
                  <to>
                    <xdr:col>30</xdr:col>
                    <xdr:colOff>12700</xdr:colOff>
                    <xdr:row>21</xdr:row>
                    <xdr:rowOff>6350</xdr:rowOff>
                  </to>
                </anchor>
              </controlPr>
            </control>
          </mc:Choice>
        </mc:AlternateContent>
        <mc:AlternateContent xmlns:mc="http://schemas.openxmlformats.org/markup-compatibility/2006">
          <mc:Choice Requires="x14">
            <control shapeId="3097" r:id="rId29" name="Check Box 25">
              <controlPr locked="0" defaultSize="0" autoFill="0" autoLine="0" autoPict="0">
                <anchor moveWithCells="1">
                  <from>
                    <xdr:col>2</xdr:col>
                    <xdr:colOff>31750</xdr:colOff>
                    <xdr:row>21</xdr:row>
                    <xdr:rowOff>0</xdr:rowOff>
                  </from>
                  <to>
                    <xdr:col>16</xdr:col>
                    <xdr:colOff>31750</xdr:colOff>
                    <xdr:row>22</xdr:row>
                    <xdr:rowOff>0</xdr:rowOff>
                  </to>
                </anchor>
              </controlPr>
            </control>
          </mc:Choice>
        </mc:AlternateContent>
        <mc:AlternateContent xmlns:mc="http://schemas.openxmlformats.org/markup-compatibility/2006">
          <mc:Choice Requires="x14">
            <control shapeId="3098" r:id="rId30" name="Check Box 26">
              <controlPr locked="0" defaultSize="0" autoFill="0" autoLine="0" autoPict="0">
                <anchor moveWithCells="1">
                  <from>
                    <xdr:col>2</xdr:col>
                    <xdr:colOff>31750</xdr:colOff>
                    <xdr:row>22</xdr:row>
                    <xdr:rowOff>0</xdr:rowOff>
                  </from>
                  <to>
                    <xdr:col>10</xdr:col>
                    <xdr:colOff>19050</xdr:colOff>
                    <xdr:row>22</xdr:row>
                    <xdr:rowOff>171450</xdr:rowOff>
                  </to>
                </anchor>
              </controlPr>
            </control>
          </mc:Choice>
        </mc:AlternateContent>
        <mc:AlternateContent xmlns:mc="http://schemas.openxmlformats.org/markup-compatibility/2006">
          <mc:Choice Requires="x14">
            <control shapeId="3099" r:id="rId31" name="Check Box 27">
              <controlPr locked="0" defaultSize="0" autoFill="0" autoLine="0" autoPict="0">
                <anchor moveWithCells="1">
                  <from>
                    <xdr:col>2</xdr:col>
                    <xdr:colOff>31750</xdr:colOff>
                    <xdr:row>22</xdr:row>
                    <xdr:rowOff>184150</xdr:rowOff>
                  </from>
                  <to>
                    <xdr:col>10</xdr:col>
                    <xdr:colOff>165100</xdr:colOff>
                    <xdr:row>23</xdr:row>
                    <xdr:rowOff>184150</xdr:rowOff>
                  </to>
                </anchor>
              </controlPr>
            </control>
          </mc:Choice>
        </mc:AlternateContent>
        <mc:AlternateContent xmlns:mc="http://schemas.openxmlformats.org/markup-compatibility/2006">
          <mc:Choice Requires="x14">
            <control shapeId="3100" r:id="rId32" name="Check Box 28">
              <controlPr locked="0" defaultSize="0" autoFill="0" autoLine="0" autoPict="0">
                <anchor moveWithCells="1">
                  <from>
                    <xdr:col>3</xdr:col>
                    <xdr:colOff>25400</xdr:colOff>
                    <xdr:row>23</xdr:row>
                    <xdr:rowOff>177800</xdr:rowOff>
                  </from>
                  <to>
                    <xdr:col>13</xdr:col>
                    <xdr:colOff>50800</xdr:colOff>
                    <xdr:row>25</xdr:row>
                    <xdr:rowOff>0</xdr:rowOff>
                  </to>
                </anchor>
              </controlPr>
            </control>
          </mc:Choice>
        </mc:AlternateContent>
        <mc:AlternateContent xmlns:mc="http://schemas.openxmlformats.org/markup-compatibility/2006">
          <mc:Choice Requires="x14">
            <control shapeId="3101" r:id="rId33" name="Check Box 29">
              <controlPr locked="0" defaultSize="0" autoFill="0" autoLine="0" autoPict="0">
                <anchor moveWithCells="1">
                  <from>
                    <xdr:col>3</xdr:col>
                    <xdr:colOff>25400</xdr:colOff>
                    <xdr:row>24</xdr:row>
                    <xdr:rowOff>184150</xdr:rowOff>
                  </from>
                  <to>
                    <xdr:col>12</xdr:col>
                    <xdr:colOff>25400</xdr:colOff>
                    <xdr:row>25</xdr:row>
                    <xdr:rowOff>184150</xdr:rowOff>
                  </to>
                </anchor>
              </controlPr>
            </control>
          </mc:Choice>
        </mc:AlternateContent>
        <mc:AlternateContent xmlns:mc="http://schemas.openxmlformats.org/markup-compatibility/2006">
          <mc:Choice Requires="x14">
            <control shapeId="3102" r:id="rId34" name="Check Box 30">
              <controlPr locked="0" defaultSize="0" autoFill="0" autoLine="0" autoPict="0">
                <anchor moveWithCells="1">
                  <from>
                    <xdr:col>2</xdr:col>
                    <xdr:colOff>31750</xdr:colOff>
                    <xdr:row>26</xdr:row>
                    <xdr:rowOff>0</xdr:rowOff>
                  </from>
                  <to>
                    <xdr:col>7</xdr:col>
                    <xdr:colOff>6350</xdr:colOff>
                    <xdr:row>27</xdr:row>
                    <xdr:rowOff>12700</xdr:rowOff>
                  </to>
                </anchor>
              </controlPr>
            </control>
          </mc:Choice>
        </mc:AlternateContent>
        <mc:AlternateContent xmlns:mc="http://schemas.openxmlformats.org/markup-compatibility/2006">
          <mc:Choice Requires="x14">
            <control shapeId="3103" r:id="rId35" name="Check Box 31">
              <controlPr defaultSize="0" autoFill="0" autoLine="0" autoPict="0">
                <anchor moveWithCells="1">
                  <from>
                    <xdr:col>3</xdr:col>
                    <xdr:colOff>19050</xdr:colOff>
                    <xdr:row>64</xdr:row>
                    <xdr:rowOff>184150</xdr:rowOff>
                  </from>
                  <to>
                    <xdr:col>7</xdr:col>
                    <xdr:colOff>171450</xdr:colOff>
                    <xdr:row>66</xdr:row>
                    <xdr:rowOff>0</xdr:rowOff>
                  </to>
                </anchor>
              </controlPr>
            </control>
          </mc:Choice>
        </mc:AlternateContent>
        <mc:AlternateContent xmlns:mc="http://schemas.openxmlformats.org/markup-compatibility/2006">
          <mc:Choice Requires="x14">
            <control shapeId="3104" r:id="rId36" name="Check Box 32">
              <controlPr locked="0" defaultSize="0" autoFill="0" autoLine="0" autoPict="0">
                <anchor moveWithCells="1">
                  <from>
                    <xdr:col>4</xdr:col>
                    <xdr:colOff>6350</xdr:colOff>
                    <xdr:row>60</xdr:row>
                    <xdr:rowOff>6350</xdr:rowOff>
                  </from>
                  <to>
                    <xdr:col>12</xdr:col>
                    <xdr:colOff>171450</xdr:colOff>
                    <xdr:row>60</xdr:row>
                    <xdr:rowOff>184150</xdr:rowOff>
                  </to>
                </anchor>
              </controlPr>
            </control>
          </mc:Choice>
        </mc:AlternateContent>
        <mc:AlternateContent xmlns:mc="http://schemas.openxmlformats.org/markup-compatibility/2006">
          <mc:Choice Requires="x14">
            <control shapeId="3105" r:id="rId37" name="Check Box 33">
              <controlPr locked="0" defaultSize="0" autoFill="0" autoLine="0" autoPict="0">
                <anchor moveWithCells="1">
                  <from>
                    <xdr:col>4</xdr:col>
                    <xdr:colOff>12700</xdr:colOff>
                    <xdr:row>60</xdr:row>
                    <xdr:rowOff>190500</xdr:rowOff>
                  </from>
                  <to>
                    <xdr:col>13</xdr:col>
                    <xdr:colOff>12700</xdr:colOff>
                    <xdr:row>61</xdr:row>
                    <xdr:rowOff>184150</xdr:rowOff>
                  </to>
                </anchor>
              </controlPr>
            </control>
          </mc:Choice>
        </mc:AlternateContent>
        <mc:AlternateContent xmlns:mc="http://schemas.openxmlformats.org/markup-compatibility/2006">
          <mc:Choice Requires="x14">
            <control shapeId="3106" r:id="rId38" name="Check Box 34">
              <controlPr locked="0" defaultSize="0" autoFill="0" autoLine="0" autoPict="0">
                <anchor moveWithCells="1">
                  <from>
                    <xdr:col>4</xdr:col>
                    <xdr:colOff>6350</xdr:colOff>
                    <xdr:row>61</xdr:row>
                    <xdr:rowOff>190500</xdr:rowOff>
                  </from>
                  <to>
                    <xdr:col>12</xdr:col>
                    <xdr:colOff>177800</xdr:colOff>
                    <xdr:row>63</xdr:row>
                    <xdr:rowOff>25400</xdr:rowOff>
                  </to>
                </anchor>
              </controlPr>
            </control>
          </mc:Choice>
        </mc:AlternateContent>
        <mc:AlternateContent xmlns:mc="http://schemas.openxmlformats.org/markup-compatibility/2006">
          <mc:Choice Requires="x14">
            <control shapeId="3107" r:id="rId39" name="Check Box 35">
              <controlPr locked="0" defaultSize="0" autoFill="0" autoLine="0" autoPict="0">
                <anchor moveWithCells="1">
                  <from>
                    <xdr:col>14</xdr:col>
                    <xdr:colOff>19050</xdr:colOff>
                    <xdr:row>59</xdr:row>
                    <xdr:rowOff>184150</xdr:rowOff>
                  </from>
                  <to>
                    <xdr:col>18</xdr:col>
                    <xdr:colOff>177800</xdr:colOff>
                    <xdr:row>61</xdr:row>
                    <xdr:rowOff>0</xdr:rowOff>
                  </to>
                </anchor>
              </controlPr>
            </control>
          </mc:Choice>
        </mc:AlternateContent>
        <mc:AlternateContent xmlns:mc="http://schemas.openxmlformats.org/markup-compatibility/2006">
          <mc:Choice Requires="x14">
            <control shapeId="3108" r:id="rId40" name="Check Box 36">
              <controlPr locked="0" defaultSize="0" autoFill="0" autoLine="0" autoPict="0">
                <anchor moveWithCells="1">
                  <from>
                    <xdr:col>14</xdr:col>
                    <xdr:colOff>12700</xdr:colOff>
                    <xdr:row>61</xdr:row>
                    <xdr:rowOff>12700</xdr:rowOff>
                  </from>
                  <to>
                    <xdr:col>18</xdr:col>
                    <xdr:colOff>82550</xdr:colOff>
                    <xdr:row>62</xdr:row>
                    <xdr:rowOff>0</xdr:rowOff>
                  </to>
                </anchor>
              </controlPr>
            </control>
          </mc:Choice>
        </mc:AlternateContent>
        <mc:AlternateContent xmlns:mc="http://schemas.openxmlformats.org/markup-compatibility/2006">
          <mc:Choice Requires="x14">
            <control shapeId="3109" r:id="rId41" name="Check Box 37">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3110" r:id="rId42" name="Check Box 38">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3111" r:id="rId43" name="Check Box 39">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3112" r:id="rId44" name="Check Box 40">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3113" r:id="rId45" name="Check Box 41">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3114" r:id="rId46" name="Check Box 42">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3115" r:id="rId47" name="Check Box 43">
              <controlPr locked="0" defaultSize="0" autoFill="0" autoLine="0" autoPict="0">
                <anchor moveWithCells="1">
                  <from>
                    <xdr:col>2</xdr:col>
                    <xdr:colOff>31750</xdr:colOff>
                    <xdr:row>32</xdr:row>
                    <xdr:rowOff>190500</xdr:rowOff>
                  </from>
                  <to>
                    <xdr:col>7</xdr:col>
                    <xdr:colOff>31750</xdr:colOff>
                    <xdr:row>33</xdr:row>
                    <xdr:rowOff>184150</xdr:rowOff>
                  </to>
                </anchor>
              </controlPr>
            </control>
          </mc:Choice>
        </mc:AlternateContent>
        <mc:AlternateContent xmlns:mc="http://schemas.openxmlformats.org/markup-compatibility/2006">
          <mc:Choice Requires="x14">
            <control shapeId="3116" r:id="rId48" name="Check Box 44">
              <controlPr locked="0" defaultSize="0" autoFill="0" autoLine="0" autoPict="0">
                <anchor moveWithCells="1">
                  <from>
                    <xdr:col>2</xdr:col>
                    <xdr:colOff>31750</xdr:colOff>
                    <xdr:row>33</xdr:row>
                    <xdr:rowOff>177800</xdr:rowOff>
                  </from>
                  <to>
                    <xdr:col>6</xdr:col>
                    <xdr:colOff>82550</xdr:colOff>
                    <xdr:row>34</xdr:row>
                    <xdr:rowOff>171450</xdr:rowOff>
                  </to>
                </anchor>
              </controlPr>
            </control>
          </mc:Choice>
        </mc:AlternateContent>
        <mc:AlternateContent xmlns:mc="http://schemas.openxmlformats.org/markup-compatibility/2006">
          <mc:Choice Requires="x14">
            <control shapeId="3117" r:id="rId49" name="Check Box 45">
              <controlPr locked="0" defaultSize="0" autoFill="0" autoLine="0" autoPict="0">
                <anchor moveWithCells="1">
                  <from>
                    <xdr:col>14</xdr:col>
                    <xdr:colOff>12700</xdr:colOff>
                    <xdr:row>62</xdr:row>
                    <xdr:rowOff>31750</xdr:rowOff>
                  </from>
                  <to>
                    <xdr:col>17</xdr:col>
                    <xdr:colOff>133350</xdr:colOff>
                    <xdr:row>63</xdr:row>
                    <xdr:rowOff>12700</xdr:rowOff>
                  </to>
                </anchor>
              </controlPr>
            </control>
          </mc:Choice>
        </mc:AlternateContent>
        <mc:AlternateContent xmlns:mc="http://schemas.openxmlformats.org/markup-compatibility/2006">
          <mc:Choice Requires="x14">
            <control shapeId="3118" r:id="rId50" name="Check Box 46">
              <controlPr locked="0" defaultSize="0" autoFill="0" autoLine="0" autoPict="0">
                <anchor moveWithCells="1">
                  <from>
                    <xdr:col>3</xdr:col>
                    <xdr:colOff>19050</xdr:colOff>
                    <xdr:row>46</xdr:row>
                    <xdr:rowOff>0</xdr:rowOff>
                  </from>
                  <to>
                    <xdr:col>23</xdr:col>
                    <xdr:colOff>69850</xdr:colOff>
                    <xdr:row>47</xdr:row>
                    <xdr:rowOff>6350</xdr:rowOff>
                  </to>
                </anchor>
              </controlPr>
            </control>
          </mc:Choice>
        </mc:AlternateContent>
        <mc:AlternateContent xmlns:mc="http://schemas.openxmlformats.org/markup-compatibility/2006">
          <mc:Choice Requires="x14">
            <control shapeId="3119" r:id="rId51" name="Check Box 47">
              <controlPr locked="0" defaultSize="0" autoFill="0" autoLine="0" autoPict="0">
                <anchor moveWithCells="1">
                  <from>
                    <xdr:col>3</xdr:col>
                    <xdr:colOff>19050</xdr:colOff>
                    <xdr:row>47</xdr:row>
                    <xdr:rowOff>0</xdr:rowOff>
                  </from>
                  <to>
                    <xdr:col>23</xdr:col>
                    <xdr:colOff>76200</xdr:colOff>
                    <xdr:row>47</xdr:row>
                    <xdr:rowOff>171450</xdr:rowOff>
                  </to>
                </anchor>
              </controlPr>
            </control>
          </mc:Choice>
        </mc:AlternateContent>
        <mc:AlternateContent xmlns:mc="http://schemas.openxmlformats.org/markup-compatibility/2006">
          <mc:Choice Requires="x14">
            <control shapeId="3120" r:id="rId52" name="Check Box 48">
              <controlPr defaultSize="0" autoFill="0" autoLine="0" autoPict="0">
                <anchor moveWithCells="1">
                  <from>
                    <xdr:col>3</xdr:col>
                    <xdr:colOff>25400</xdr:colOff>
                    <xdr:row>49</xdr:row>
                    <xdr:rowOff>12700</xdr:rowOff>
                  </from>
                  <to>
                    <xdr:col>11</xdr:col>
                    <xdr:colOff>158750</xdr:colOff>
                    <xdr:row>50</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2FAD0-89D0-4E76-ADA8-EF3354282992}">
  <sheetPr codeName="Sheet4">
    <pageSetUpPr fitToPage="1"/>
  </sheetPr>
  <dimension ref="B1:BB67"/>
  <sheetViews>
    <sheetView showGridLines="0" zoomScaleNormal="100" zoomScaleSheetLayoutView="85"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6640625" style="45"/>
  </cols>
  <sheetData>
    <row r="1" spans="2:54"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5" customHeight="1" x14ac:dyDescent="0.55000000000000004">
      <c r="C4" s="34" t="s">
        <v>48</v>
      </c>
      <c r="D4" s="34"/>
      <c r="AS4" s="26"/>
    </row>
    <row r="5" spans="2:54" ht="15" customHeight="1" x14ac:dyDescent="0.55000000000000004">
      <c r="C5" s="34" t="s">
        <v>49</v>
      </c>
      <c r="D5" s="34"/>
      <c r="T5" s="83"/>
      <c r="AS5" s="26"/>
    </row>
    <row r="6" spans="2:54" ht="3.5" customHeight="1" x14ac:dyDescent="0.55000000000000004">
      <c r="C6" s="34"/>
      <c r="D6" s="34"/>
      <c r="AS6" s="26"/>
    </row>
    <row r="7" spans="2:54" ht="15" customHeight="1" x14ac:dyDescent="0.55000000000000004">
      <c r="D7" s="34"/>
      <c r="AA7" s="153" t="s">
        <v>57</v>
      </c>
      <c r="AB7" s="153"/>
      <c r="AC7" s="153"/>
      <c r="AD7" s="153"/>
      <c r="AE7" s="153"/>
      <c r="AF7" s="153"/>
      <c r="AG7" s="153"/>
      <c r="AH7" s="153"/>
      <c r="AI7" s="153"/>
      <c r="AJ7" s="153"/>
      <c r="AK7" s="153"/>
      <c r="AL7" s="153"/>
      <c r="AM7" s="153"/>
      <c r="AN7" s="144" t="s">
        <v>2</v>
      </c>
      <c r="AO7" s="144"/>
      <c r="AS7" s="141" t="s">
        <v>3</v>
      </c>
    </row>
    <row r="8" spans="2:54" s="18" customFormat="1" ht="12.65" customHeight="1" x14ac:dyDescent="0.55000000000000004">
      <c r="F8" s="18" t="s">
        <v>4</v>
      </c>
      <c r="K8" s="7" t="s">
        <v>5</v>
      </c>
      <c r="L8" s="7"/>
      <c r="M8" s="154" t="s">
        <v>56</v>
      </c>
      <c r="N8" s="154"/>
      <c r="O8" s="7" t="s">
        <v>6</v>
      </c>
      <c r="P8" s="154" t="s">
        <v>56</v>
      </c>
      <c r="Q8" s="154"/>
      <c r="R8" s="7" t="s">
        <v>7</v>
      </c>
      <c r="S8" s="154" t="s">
        <v>56</v>
      </c>
      <c r="T8" s="154"/>
      <c r="U8" s="7" t="s">
        <v>8</v>
      </c>
      <c r="V8" s="7"/>
      <c r="W8" s="14" t="s">
        <v>9</v>
      </c>
      <c r="X8" s="14"/>
      <c r="Y8" s="14"/>
      <c r="Z8" s="14"/>
      <c r="AA8" s="152"/>
      <c r="AB8" s="152"/>
      <c r="AC8" s="152"/>
      <c r="AD8" s="152"/>
      <c r="AE8" s="152"/>
      <c r="AF8" s="152"/>
      <c r="AG8" s="152"/>
      <c r="AH8" s="152"/>
      <c r="AI8" s="152"/>
      <c r="AJ8" s="152"/>
      <c r="AK8" s="152"/>
      <c r="AL8" s="152"/>
      <c r="AM8" s="152"/>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52" t="s">
        <v>58</v>
      </c>
      <c r="K10" s="152"/>
      <c r="L10" s="152"/>
      <c r="M10" s="152"/>
      <c r="N10" s="152"/>
      <c r="O10" s="152"/>
      <c r="P10" s="152"/>
      <c r="Q10" s="152"/>
      <c r="R10" s="152"/>
      <c r="S10" s="152"/>
      <c r="T10" s="152"/>
      <c r="U10" s="152"/>
      <c r="V10" s="152"/>
      <c r="X10" s="126" t="s">
        <v>12</v>
      </c>
      <c r="Y10" s="126"/>
      <c r="Z10" s="126"/>
      <c r="AA10" s="153" t="s">
        <v>59</v>
      </c>
      <c r="AB10" s="153"/>
      <c r="AC10" s="153"/>
      <c r="AD10" s="153"/>
      <c r="AE10" s="9" t="s">
        <v>13</v>
      </c>
      <c r="AG10" s="126" t="s">
        <v>14</v>
      </c>
      <c r="AH10" s="126"/>
      <c r="AI10" s="126"/>
      <c r="AJ10" s="153">
        <v>35</v>
      </c>
      <c r="AK10" s="153"/>
      <c r="AL10" s="153"/>
      <c r="AM10" s="153"/>
      <c r="AN10" s="9" t="s">
        <v>15</v>
      </c>
      <c r="AO10" s="9" t="s">
        <v>13</v>
      </c>
      <c r="AS10" s="28" t="str">
        <f>IF(OR(J10="",AA10="",AJ10=""),"子の氏名・続柄・年齢を入力してください！","")</f>
        <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IF(COUNTIF(C14:C17,"TRUE")=1,"","以下からどれか１つ選択してください！")</f>
        <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t="b">
        <v>0</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t="b">
        <v>1</v>
      </c>
      <c r="V15" s="3"/>
      <c r="W15" s="81" t="s">
        <v>52</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t="b">
        <v>0</v>
      </c>
      <c r="V16" s="3"/>
      <c r="W16" s="12" t="str">
        <f>IF(C16=TRUE,"学生証または在学証明書（写）_氏名、学校名、有効期間記載のもの","")</f>
        <v/>
      </c>
      <c r="AQ16" s="31"/>
      <c r="AS16" s="26"/>
    </row>
    <row r="17" spans="2:54" ht="15" customHeight="1" x14ac:dyDescent="0.55000000000000004">
      <c r="B17" s="139"/>
      <c r="C17" s="47" t="b">
        <v>0</v>
      </c>
      <c r="I17" s="91" t="str">
        <f>IF(AND(C17=TRUE,OR(J18="",J19="")),"以下入力してください!","")</f>
        <v/>
      </c>
      <c r="J17" s="91"/>
      <c r="K17" s="91"/>
      <c r="L17" s="91"/>
      <c r="M17" s="91"/>
      <c r="N17" s="91"/>
      <c r="O17" s="91"/>
      <c r="P17" s="91"/>
      <c r="Q17" s="91"/>
      <c r="R17" s="91"/>
      <c r="S17" s="91"/>
      <c r="T17" s="91"/>
      <c r="U17" s="91"/>
      <c r="V17" s="3"/>
      <c r="W17" s="12" t="str">
        <f>IF(C17=TRUE,"送金証明書類（ATM控・通帳写し、現金書留の控等（写））","")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IF(COUNTIF(C21:C27,"TRUE")=1,"","どれか1つ選択してください！")</f>
        <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t="b">
        <v>1</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t="b">
        <v>0</v>
      </c>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t="b">
        <v>0</v>
      </c>
      <c r="AQ23" s="31"/>
      <c r="AS23" s="26"/>
    </row>
    <row r="24" spans="2:54" ht="15" customHeight="1" x14ac:dyDescent="0.55000000000000004">
      <c r="B24" s="139"/>
      <c r="C24" s="50" t="b">
        <v>0</v>
      </c>
      <c r="Q24" s="91" t="str">
        <f>IF(AND(D25=TRUE,OR(S25="",V25="",Y25="")),"↓入力してください！","")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t="b">
        <v>0</v>
      </c>
      <c r="D25" s="57" t="b">
        <v>0</v>
      </c>
      <c r="N25" s="119" t="s">
        <v>25</v>
      </c>
      <c r="O25" s="119"/>
      <c r="P25" s="119"/>
      <c r="Q25" s="119" t="s">
        <v>5</v>
      </c>
      <c r="R25" s="119"/>
      <c r="S25" s="151" t="s">
        <v>56</v>
      </c>
      <c r="T25" s="151"/>
      <c r="U25" s="18" t="s">
        <v>6</v>
      </c>
      <c r="V25" s="151" t="s">
        <v>56</v>
      </c>
      <c r="W25" s="151"/>
      <c r="X25" s="18" t="s">
        <v>7</v>
      </c>
      <c r="Y25" s="151" t="s">
        <v>56</v>
      </c>
      <c r="Z25" s="151"/>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t="b">
        <v>0</v>
      </c>
      <c r="D26" s="57" t="b">
        <v>0</v>
      </c>
      <c r="N26" s="91" t="str">
        <f>IF(AND(C27=TRUE,J27=""),"↓入力してください！","")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t="b">
        <v>0</v>
      </c>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t="b">
        <v>1</v>
      </c>
      <c r="D29" s="19"/>
      <c r="E29" s="19"/>
      <c r="F29" s="19"/>
      <c r="G29" s="19"/>
      <c r="H29" s="19"/>
      <c r="I29" s="19"/>
      <c r="J29" s="19"/>
      <c r="K29" s="19"/>
      <c r="L29" s="19"/>
      <c r="M29" s="115" t="str">
        <f>IF(COUNTIF(C29:C30,"TRUE")=1,"","｝どちらかを選択してください！")</f>
        <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t="b">
        <v>0</v>
      </c>
      <c r="E31" s="7"/>
      <c r="F31" s="7"/>
      <c r="G31" s="7"/>
      <c r="H31" s="7"/>
      <c r="I31" s="7"/>
      <c r="J31" s="7"/>
      <c r="K31" s="7"/>
      <c r="L31" s="7"/>
      <c r="M31" s="7"/>
      <c r="N31" s="7"/>
      <c r="O31" s="7"/>
      <c r="P31" s="7"/>
      <c r="Q31" s="82"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t="b">
        <v>1</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86"/>
      <c r="J35" s="87"/>
      <c r="K35" s="87"/>
      <c r="L35" s="87"/>
      <c r="M35" s="87"/>
      <c r="N35" s="87"/>
      <c r="O35" s="88"/>
      <c r="P35" s="89"/>
      <c r="Q35" s="90"/>
      <c r="R35" s="123"/>
      <c r="S35" s="89"/>
      <c r="T35" s="90"/>
      <c r="U35" s="123"/>
      <c r="V35" s="86"/>
      <c r="W35" s="87"/>
      <c r="X35" s="87"/>
      <c r="Y35" s="87"/>
      <c r="Z35" s="88"/>
      <c r="AA35" s="89"/>
      <c r="AB35" s="90"/>
      <c r="AC35" s="90"/>
      <c r="AD35" s="90"/>
      <c r="AE35" s="90"/>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86"/>
      <c r="J36" s="87"/>
      <c r="K36" s="87"/>
      <c r="L36" s="87"/>
      <c r="M36" s="87"/>
      <c r="N36" s="87"/>
      <c r="O36" s="88"/>
      <c r="P36" s="89"/>
      <c r="Q36" s="90"/>
      <c r="R36" s="123"/>
      <c r="S36" s="89"/>
      <c r="T36" s="90"/>
      <c r="U36" s="123"/>
      <c r="V36" s="86"/>
      <c r="W36" s="87"/>
      <c r="X36" s="87"/>
      <c r="Y36" s="87"/>
      <c r="Z36" s="88"/>
      <c r="AA36" s="89"/>
      <c r="AB36" s="90"/>
      <c r="AC36" s="90"/>
      <c r="AD36" s="90"/>
      <c r="AE36" s="90"/>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IF(COUNTIF(C34:C35,"TRUE")=1,"","↑どちらかを選択してください！")</f>
        <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t="b">
        <v>1</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t="b">
        <v>1</v>
      </c>
      <c r="M44" s="91" t="str">
        <f>IF(C43=FALSE,"",IF(COUNTIF(C44:C45,"TRUE")=0,"｝選択してください！",""))</f>
        <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t="b">
        <v>0</v>
      </c>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t="b">
        <v>0</v>
      </c>
      <c r="V46" s="3"/>
      <c r="W46" s="12" t="str">
        <f>IF(C46=TRUE,"社会保険資格喪失証明書（写）、失業等給付の受給及び離職票等の提出に伴う承諾書","")</f>
        <v/>
      </c>
      <c r="AQ46" s="31"/>
      <c r="AS46" s="26"/>
    </row>
    <row r="47" spans="2:54" ht="15" customHeight="1" x14ac:dyDescent="0.55000000000000004">
      <c r="B47" s="139"/>
      <c r="C47" s="49" t="b">
        <v>0</v>
      </c>
      <c r="V47" s="3"/>
      <c r="W47" s="12" t="str">
        <f>IF(C47=TRUE,"⇒扶養にできます。雇用保険受給資格者証(写)表・裏面","")</f>
        <v/>
      </c>
      <c r="AQ47" s="31"/>
      <c r="AS47" s="26"/>
    </row>
    <row r="48" spans="2:54" ht="15" customHeight="1" x14ac:dyDescent="0.55000000000000004">
      <c r="B48" s="139"/>
      <c r="C48" s="49" t="b">
        <v>0</v>
      </c>
      <c r="M48" s="25"/>
      <c r="N48" s="25"/>
      <c r="O48" s="25"/>
      <c r="P48" s="25"/>
      <c r="Q48" s="25"/>
      <c r="R48" s="25"/>
      <c r="S48" s="76"/>
      <c r="T48" s="76"/>
      <c r="U48" s="76"/>
      <c r="V48" s="77"/>
      <c r="W48" s="12" t="str">
        <f>IF(C48=TRUE,"⇒待期期間・給付制限期間中のみ扶養にできます。雇用保険受給資格者証(写)表・裏面","")</f>
        <v/>
      </c>
      <c r="AQ48" s="31"/>
      <c r="AS48" s="26"/>
    </row>
    <row r="49" spans="2:45" ht="15" customHeight="1" x14ac:dyDescent="0.55000000000000004">
      <c r="B49" s="139"/>
      <c r="C49" s="49" t="b">
        <v>0</v>
      </c>
      <c r="M49" s="25"/>
      <c r="N49" s="25"/>
      <c r="O49" s="25"/>
      <c r="P49" s="25"/>
      <c r="Q49" s="25"/>
      <c r="R49" s="25"/>
      <c r="S49" s="76"/>
      <c r="T49" s="76"/>
      <c r="U49" s="76"/>
      <c r="V49" s="77"/>
      <c r="W49" s="12" t="str">
        <f>IF(C49=TRUE,"離職票１・２、延長通知書（写）","")</f>
        <v/>
      </c>
      <c r="AQ49" s="31"/>
      <c r="AS49" s="26"/>
    </row>
    <row r="50" spans="2:45" ht="15" customHeight="1" x14ac:dyDescent="0.55000000000000004">
      <c r="B50" s="139"/>
      <c r="C50" s="49" t="b">
        <v>0</v>
      </c>
      <c r="M50" s="25"/>
      <c r="N50" s="25" t="str">
        <f>IF(C46=FALSE,"",IF(COUNTIF(C47:C50,"TRUE")=1,"","どれか１つ選択してください！"))</f>
        <v/>
      </c>
      <c r="O50" s="25"/>
      <c r="P50" s="25"/>
      <c r="Q50" s="25"/>
      <c r="R50" s="25"/>
      <c r="S50" s="76"/>
      <c r="T50" s="76"/>
      <c r="U50" s="76"/>
      <c r="V50" s="77"/>
      <c r="W50" s="12" t="str">
        <f>IF(C50=TRUE,"離職票１・２（写）","")</f>
        <v/>
      </c>
      <c r="AQ50" s="31"/>
      <c r="AS50" s="26"/>
    </row>
    <row r="51" spans="2:45" ht="15" customHeight="1" x14ac:dyDescent="0.55000000000000004">
      <c r="B51" s="139"/>
      <c r="C51" s="49" t="b">
        <v>0</v>
      </c>
      <c r="V51" s="3"/>
      <c r="W51" s="12"/>
      <c r="AQ51" s="31"/>
      <c r="AS51" s="26"/>
    </row>
    <row r="52" spans="2:45" ht="15" customHeight="1" x14ac:dyDescent="0.55000000000000004">
      <c r="B52" s="139"/>
      <c r="C52" s="49" t="b">
        <v>0</v>
      </c>
      <c r="M52" s="91" t="str">
        <f>IF(C51=FALSE,"",IF(COUNTIF(C52:C53,"TRUE")=1,"","｝どちらかを選択してください！"))</f>
        <v/>
      </c>
      <c r="N52" s="91"/>
      <c r="O52" s="91"/>
      <c r="P52" s="91"/>
      <c r="Q52" s="91"/>
      <c r="R52" s="91"/>
      <c r="S52" s="91"/>
      <c r="T52" s="91"/>
      <c r="U52" s="91"/>
      <c r="V52" s="3"/>
      <c r="W52" s="12" t="str">
        <f>IF(C52=TRUE,"雇用保険受給資格者証（写）表・裏面　「支給終了」の印があること！","")</f>
        <v/>
      </c>
      <c r="AQ52" s="31"/>
      <c r="AS52" s="26"/>
    </row>
    <row r="53" spans="2:45" ht="15" customHeight="1" x14ac:dyDescent="0.55000000000000004">
      <c r="B53" s="139"/>
      <c r="C53" s="49" t="b">
        <v>0</v>
      </c>
      <c r="M53" s="91"/>
      <c r="N53" s="91"/>
      <c r="O53" s="91"/>
      <c r="P53" s="91"/>
      <c r="Q53" s="91"/>
      <c r="R53" s="91"/>
      <c r="S53" s="91"/>
      <c r="T53" s="91"/>
      <c r="U53" s="91"/>
      <c r="V53" s="3"/>
      <c r="W53" s="12" t="str">
        <f>IF(C53=TRUE,"退職証明書","")</f>
        <v/>
      </c>
      <c r="AQ53" s="31"/>
      <c r="AS53" s="46"/>
    </row>
    <row r="54" spans="2:45" ht="15" customHeight="1" x14ac:dyDescent="0.55000000000000004">
      <c r="B54" s="139"/>
      <c r="C54" s="53" t="b">
        <v>0</v>
      </c>
      <c r="D54" s="4"/>
      <c r="E54" s="4"/>
      <c r="F54" s="4"/>
      <c r="G54" s="4"/>
      <c r="H54" s="4"/>
      <c r="I54" s="4"/>
      <c r="J54" s="4"/>
      <c r="K54" s="4"/>
      <c r="L54" s="4"/>
      <c r="M54" s="4"/>
      <c r="N54" s="4"/>
      <c r="O54" s="4"/>
      <c r="P54" s="4"/>
      <c r="Q54" s="4"/>
      <c r="R54" s="4"/>
      <c r="S54" s="4"/>
      <c r="T54" s="4"/>
      <c r="U54" s="4"/>
      <c r="V54" s="5"/>
      <c r="W54" s="13"/>
      <c r="X54" s="14"/>
      <c r="Y54" s="14"/>
      <c r="Z54" s="14"/>
      <c r="AA54" s="14"/>
      <c r="AB54" s="14"/>
      <c r="AC54" s="14"/>
      <c r="AD54" s="14"/>
      <c r="AE54" s="14"/>
      <c r="AF54" s="14"/>
      <c r="AG54" s="14"/>
      <c r="AH54" s="14"/>
      <c r="AI54" s="14"/>
      <c r="AJ54" s="14"/>
      <c r="AK54" s="14"/>
      <c r="AL54" s="14"/>
      <c r="AM54" s="14"/>
      <c r="AN54" s="14"/>
      <c r="AO54" s="14"/>
      <c r="AP54" s="14"/>
      <c r="AQ54" s="39"/>
      <c r="AS54" s="26"/>
    </row>
    <row r="55" spans="2:45" ht="15" customHeight="1" x14ac:dyDescent="0.55000000000000004">
      <c r="B55" s="139"/>
      <c r="C55" s="27" t="s">
        <v>43</v>
      </c>
      <c r="D55" s="22"/>
      <c r="E55" s="22"/>
      <c r="F55" s="22"/>
      <c r="G55" s="22"/>
      <c r="H55" s="22"/>
      <c r="I55" s="22"/>
      <c r="J55" s="22"/>
      <c r="K55" s="22"/>
      <c r="L55" s="22"/>
      <c r="M55" s="22"/>
      <c r="N55" s="22"/>
      <c r="O55" s="22"/>
      <c r="P55" s="22"/>
      <c r="Q55" s="22"/>
      <c r="R55" s="22"/>
      <c r="S55" s="22"/>
      <c r="T55" s="22"/>
      <c r="U55" s="22"/>
      <c r="V55" s="22"/>
      <c r="W55" s="133" t="s">
        <v>18</v>
      </c>
      <c r="X55" s="133"/>
      <c r="Y55" s="133"/>
      <c r="Z55" s="133"/>
      <c r="AA55" s="133"/>
      <c r="AB55" s="133"/>
      <c r="AC55" s="133"/>
      <c r="AD55" s="133"/>
      <c r="AE55" s="133"/>
      <c r="AF55" s="133"/>
      <c r="AG55" s="133"/>
      <c r="AH55" s="133"/>
      <c r="AI55" s="133"/>
      <c r="AJ55" s="133"/>
      <c r="AK55" s="133"/>
      <c r="AL55" s="133"/>
      <c r="AM55" s="133"/>
      <c r="AN55" s="133"/>
      <c r="AO55" s="133"/>
      <c r="AP55" s="133"/>
      <c r="AQ55" s="134"/>
      <c r="AS55" s="26"/>
    </row>
    <row r="56" spans="2:45" ht="15" customHeight="1" x14ac:dyDescent="0.55000000000000004">
      <c r="B56" s="139"/>
      <c r="C56" s="54" t="s">
        <v>44</v>
      </c>
      <c r="D56" s="1"/>
      <c r="E56" s="1"/>
      <c r="F56" s="1"/>
      <c r="G56" s="1"/>
      <c r="H56" s="1"/>
      <c r="I56" s="1"/>
      <c r="J56" s="1"/>
      <c r="K56" s="1"/>
      <c r="L56" s="1"/>
      <c r="M56" s="1"/>
      <c r="N56" s="1"/>
      <c r="O56" s="1"/>
      <c r="P56" s="1"/>
      <c r="Q56" s="1"/>
      <c r="R56" s="1"/>
      <c r="S56" s="1"/>
      <c r="T56" s="1"/>
      <c r="U56" s="1"/>
      <c r="V56" s="2"/>
      <c r="W56" s="10"/>
      <c r="X56" s="11"/>
      <c r="Y56" s="11"/>
      <c r="Z56" s="11"/>
      <c r="AA56" s="11"/>
      <c r="AB56" s="11"/>
      <c r="AC56" s="11"/>
      <c r="AD56" s="11"/>
      <c r="AE56" s="11"/>
      <c r="AF56" s="11"/>
      <c r="AG56" s="11"/>
      <c r="AH56" s="11"/>
      <c r="AI56" s="11"/>
      <c r="AJ56" s="11"/>
      <c r="AK56" s="11"/>
      <c r="AL56" s="11"/>
      <c r="AM56" s="11"/>
      <c r="AN56" s="11"/>
      <c r="AO56" s="11"/>
      <c r="AP56" s="11"/>
      <c r="AQ56" s="30"/>
      <c r="AS56" s="26"/>
    </row>
    <row r="57" spans="2:45" ht="15" customHeight="1" x14ac:dyDescent="0.55000000000000004">
      <c r="B57" s="139"/>
      <c r="C57" s="49" t="b">
        <v>0</v>
      </c>
      <c r="M57" s="91" t="str">
        <f>IF(COUNTIF(C57:C58,"TRUE")=1,"","｝どちらかを選択してください！")</f>
        <v/>
      </c>
      <c r="N57" s="91"/>
      <c r="O57" s="91"/>
      <c r="P57" s="91"/>
      <c r="Q57" s="91"/>
      <c r="R57" s="91"/>
      <c r="S57" s="91"/>
      <c r="T57" s="91"/>
      <c r="U57" s="91"/>
      <c r="V57" s="3"/>
      <c r="W57" s="12" t="str">
        <f>IF(C57=TRUE,"確定申告書（写）、年間取引報告書（写）などこれに準ずる資料","")</f>
        <v/>
      </c>
      <c r="AQ57" s="31"/>
      <c r="AS57" s="26"/>
    </row>
    <row r="58" spans="2:45" ht="15" customHeight="1" x14ac:dyDescent="0.55000000000000004">
      <c r="B58" s="139"/>
      <c r="C58" s="49" t="b">
        <v>1</v>
      </c>
      <c r="M58" s="91"/>
      <c r="N58" s="91"/>
      <c r="O58" s="91"/>
      <c r="P58" s="91"/>
      <c r="Q58" s="91"/>
      <c r="R58" s="91"/>
      <c r="S58" s="91"/>
      <c r="T58" s="91"/>
      <c r="U58" s="91"/>
      <c r="V58" s="3"/>
      <c r="W58" s="12"/>
      <c r="AQ58" s="31"/>
      <c r="AS58" s="26"/>
    </row>
    <row r="59" spans="2:45" ht="15" customHeight="1" x14ac:dyDescent="0.55000000000000004">
      <c r="B59" s="139"/>
      <c r="C59" s="55" t="s">
        <v>45</v>
      </c>
      <c r="H59" s="25" t="str">
        <f>IF(COUNTIF(C60:C64,"TRUE")=1,"","↓受給している・受給していないのいずれかを選択してください！")</f>
        <v/>
      </c>
      <c r="V59" s="3"/>
      <c r="W59" s="12"/>
      <c r="AQ59" s="31"/>
      <c r="AS59" s="26"/>
    </row>
    <row r="60" spans="2:45" ht="15" customHeight="1" x14ac:dyDescent="0.55000000000000004">
      <c r="B60" s="139"/>
      <c r="C60" s="49" t="b">
        <v>0</v>
      </c>
      <c r="M60" s="25"/>
      <c r="N60" s="25"/>
      <c r="O60" s="25"/>
      <c r="P60" s="25"/>
      <c r="Q60" s="25"/>
      <c r="R60" s="25"/>
      <c r="S60" s="25"/>
      <c r="T60" s="25"/>
      <c r="U60" s="25"/>
      <c r="V60" s="3"/>
      <c r="W60" s="12" t="str">
        <f>IF(C60=TRUE,"直近の年金振込通知書や年金改定通知書、または振込額が記載された通帳（写）","")</f>
        <v/>
      </c>
      <c r="AQ60" s="31"/>
      <c r="AS60" s="26"/>
    </row>
    <row r="61" spans="2:45" ht="15" customHeight="1" x14ac:dyDescent="0.55000000000000004">
      <c r="B61" s="139"/>
      <c r="C61" s="49"/>
      <c r="M61" s="25"/>
      <c r="N61" s="25"/>
      <c r="O61" s="25"/>
      <c r="P61" s="25"/>
      <c r="Q61" s="25"/>
      <c r="R61" s="25"/>
      <c r="S61" s="25"/>
      <c r="T61" s="25"/>
      <c r="U61" s="25"/>
      <c r="V61" s="3"/>
      <c r="W61" s="12"/>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97" t="s">
        <v>46</v>
      </c>
      <c r="S63" s="97"/>
      <c r="T63" s="97"/>
      <c r="U63" s="97"/>
      <c r="V63" s="98"/>
      <c r="W63" s="12"/>
      <c r="AQ63" s="31"/>
      <c r="AS63" s="26"/>
    </row>
    <row r="64" spans="2:45" ht="15" customHeight="1" x14ac:dyDescent="0.55000000000000004">
      <c r="B64" s="139"/>
      <c r="C64" s="49" t="b">
        <v>1</v>
      </c>
      <c r="M64" s="25"/>
      <c r="N64" s="25"/>
      <c r="O64" s="25"/>
      <c r="P64" s="25"/>
      <c r="Q64" s="25"/>
      <c r="R64" s="25"/>
      <c r="S64" s="25"/>
      <c r="T64" s="25"/>
      <c r="U64" s="25"/>
      <c r="V64" s="3"/>
      <c r="W64" s="12"/>
      <c r="AQ64" s="31"/>
      <c r="AS64" s="26"/>
    </row>
    <row r="65" spans="2:45" ht="15" customHeight="1" x14ac:dyDescent="0.55000000000000004">
      <c r="B65" s="139"/>
      <c r="C65" s="55" t="s">
        <v>47</v>
      </c>
      <c r="P65" s="84" t="str">
        <f>IF(COUNTIF(C66:C67,"TRUE")+COUNTIF(I66,"TRUE")&lt;&gt;1,"↓どれか1つ選択してください！","")</f>
        <v/>
      </c>
      <c r="Q65" s="84"/>
      <c r="R65" s="84"/>
      <c r="S65" s="84"/>
      <c r="T65" s="84"/>
      <c r="U65" s="84"/>
      <c r="V65" s="85"/>
      <c r="W65" s="12"/>
      <c r="AQ65" s="31"/>
      <c r="AS65" s="26"/>
    </row>
    <row r="66" spans="2:45" ht="15" customHeight="1" x14ac:dyDescent="0.55000000000000004">
      <c r="B66" s="139"/>
      <c r="C66" s="49" t="b">
        <v>0</v>
      </c>
      <c r="I66" s="57" t="b">
        <v>0</v>
      </c>
      <c r="M66" s="78"/>
      <c r="N66" s="78"/>
      <c r="O66" s="78"/>
      <c r="P66" s="78"/>
      <c r="Q66" s="78"/>
      <c r="R66" s="78"/>
      <c r="S66" s="78"/>
      <c r="T66" s="78"/>
      <c r="U66" s="78"/>
      <c r="V66" s="3"/>
      <c r="W66" s="12" t="str">
        <f>IF(OR(C66=TRUE, I66=TRUE), "給付記録の回答書", "")</f>
        <v/>
      </c>
      <c r="AQ66" s="31"/>
      <c r="AS66" s="26"/>
    </row>
    <row r="67" spans="2:45" ht="15" customHeight="1" thickBot="1" x14ac:dyDescent="0.6">
      <c r="B67" s="140"/>
      <c r="C67" s="56" t="b">
        <v>1</v>
      </c>
      <c r="D67" s="42"/>
      <c r="E67" s="42"/>
      <c r="F67" s="42"/>
      <c r="G67" s="42"/>
      <c r="H67" s="42"/>
      <c r="I67" s="42"/>
      <c r="J67" s="80"/>
      <c r="K67" s="42"/>
      <c r="L67" s="42"/>
      <c r="M67" s="79"/>
      <c r="N67" s="79"/>
      <c r="O67" s="79"/>
      <c r="P67" s="79"/>
      <c r="Q67" s="79"/>
      <c r="R67" s="79"/>
      <c r="S67" s="79"/>
      <c r="T67" s="79"/>
      <c r="U67" s="79"/>
      <c r="V67" s="43"/>
      <c r="W67" s="44"/>
      <c r="X67" s="32"/>
      <c r="Y67" s="32"/>
      <c r="Z67" s="32"/>
      <c r="AA67" s="32"/>
      <c r="AB67" s="32"/>
      <c r="AC67" s="32"/>
      <c r="AD67" s="32"/>
      <c r="AE67" s="32"/>
      <c r="AF67" s="32"/>
      <c r="AG67" s="32"/>
      <c r="AH67" s="32"/>
      <c r="AI67" s="32"/>
      <c r="AJ67" s="32"/>
      <c r="AK67" s="32"/>
      <c r="AL67" s="32"/>
      <c r="AM67" s="32"/>
      <c r="AN67" s="32"/>
      <c r="AO67" s="32"/>
      <c r="AP67" s="32"/>
      <c r="AQ67" s="33"/>
      <c r="AS67" s="26"/>
    </row>
  </sheetData>
  <mergeCells count="81">
    <mergeCell ref="C2:AQ2"/>
    <mergeCell ref="AA7:AM8"/>
    <mergeCell ref="AN7:AO8"/>
    <mergeCell ref="AS7:AS8"/>
    <mergeCell ref="M8:N8"/>
    <mergeCell ref="P8:Q8"/>
    <mergeCell ref="S8:T8"/>
    <mergeCell ref="AK9:AQ9"/>
    <mergeCell ref="J10:V10"/>
    <mergeCell ref="X10:Z10"/>
    <mergeCell ref="AA10:AD10"/>
    <mergeCell ref="AG10:AI10"/>
    <mergeCell ref="AJ10:AM10"/>
    <mergeCell ref="B12:B67"/>
    <mergeCell ref="C13:V13"/>
    <mergeCell ref="W13:AQ13"/>
    <mergeCell ref="W14:AQ14"/>
    <mergeCell ref="I17:U17"/>
    <mergeCell ref="C18:I18"/>
    <mergeCell ref="J18:U18"/>
    <mergeCell ref="C19:I19"/>
    <mergeCell ref="J19:P19"/>
    <mergeCell ref="W20:AI20"/>
    <mergeCell ref="X21:AF21"/>
    <mergeCell ref="AG21:AP21"/>
    <mergeCell ref="R22:W22"/>
    <mergeCell ref="X22:Y22"/>
    <mergeCell ref="AJ22:AK22"/>
    <mergeCell ref="AM22:AP22"/>
    <mergeCell ref="Q24:AB24"/>
    <mergeCell ref="N25:P25"/>
    <mergeCell ref="Q25:R25"/>
    <mergeCell ref="S25:T25"/>
    <mergeCell ref="V25:W25"/>
    <mergeCell ref="Y25:Z25"/>
    <mergeCell ref="AH34:AP34"/>
    <mergeCell ref="AD25:AM26"/>
    <mergeCell ref="N26:V26"/>
    <mergeCell ref="J27:AL27"/>
    <mergeCell ref="M29:U30"/>
    <mergeCell ref="W30:AF30"/>
    <mergeCell ref="R31:AF31"/>
    <mergeCell ref="AH31:AP31"/>
    <mergeCell ref="I34:O34"/>
    <mergeCell ref="P34:R34"/>
    <mergeCell ref="S34:U34"/>
    <mergeCell ref="V34:Z34"/>
    <mergeCell ref="AA34:AG34"/>
    <mergeCell ref="AH35:AP35"/>
    <mergeCell ref="I36:O36"/>
    <mergeCell ref="P36:R36"/>
    <mergeCell ref="S36:U36"/>
    <mergeCell ref="V36:Z36"/>
    <mergeCell ref="AA36:AE36"/>
    <mergeCell ref="AF36:AG36"/>
    <mergeCell ref="AH36:AP36"/>
    <mergeCell ref="I35:O35"/>
    <mergeCell ref="P35:R35"/>
    <mergeCell ref="S35:U35"/>
    <mergeCell ref="V35:Z35"/>
    <mergeCell ref="AA35:AE35"/>
    <mergeCell ref="AF35:AG35"/>
    <mergeCell ref="W42:AQ42"/>
    <mergeCell ref="C37:H38"/>
    <mergeCell ref="I37:O37"/>
    <mergeCell ref="P37:R37"/>
    <mergeCell ref="S37:U37"/>
    <mergeCell ref="V37:Z37"/>
    <mergeCell ref="AA37:AE37"/>
    <mergeCell ref="AF37:AG37"/>
    <mergeCell ref="AH37:AP37"/>
    <mergeCell ref="AF39:AH39"/>
    <mergeCell ref="AI39:AL39"/>
    <mergeCell ref="AM39:AO39"/>
    <mergeCell ref="P65:V65"/>
    <mergeCell ref="W43:AQ45"/>
    <mergeCell ref="M44:U45"/>
    <mergeCell ref="M52:U53"/>
    <mergeCell ref="W55:AQ55"/>
    <mergeCell ref="M57:U58"/>
    <mergeCell ref="R63:V63"/>
  </mergeCells>
  <phoneticPr fontId="3"/>
  <conditionalFormatting sqref="C39:AQ42 C43:W43 C44:V45 C46:AQ47 C48:S48 W48:AQ50 C49:R50 C51:AQ59 L60:AQ62 C60:J63 L63:R63 W63:AQ63 C64:AQ64 C65:P65 W65:AQ65 C66:AQ67">
    <cfRule type="expression" dxfId="43" priority="1">
      <formula>$AI$39="不要"</formula>
    </cfRule>
  </conditionalFormatting>
  <conditionalFormatting sqref="J19:P19">
    <cfRule type="expression" dxfId="42" priority="10">
      <formula>C17=TRUE</formula>
    </cfRule>
  </conditionalFormatting>
  <conditionalFormatting sqref="J18:U18">
    <cfRule type="expression" dxfId="41" priority="11">
      <formula>C17=TRUE</formula>
    </cfRule>
  </conditionalFormatting>
  <conditionalFormatting sqref="J27:AL27">
    <cfRule type="expression" dxfId="40" priority="2">
      <formula>$C$27=TRUE</formula>
    </cfRule>
  </conditionalFormatting>
  <conditionalFormatting sqref="R31">
    <cfRule type="expression" dxfId="39" priority="9">
      <formula>$D$31=TRUE</formula>
    </cfRule>
  </conditionalFormatting>
  <conditionalFormatting sqref="S25">
    <cfRule type="expression" dxfId="38" priority="5">
      <formula>$D$25=TRUE</formula>
    </cfRule>
  </conditionalFormatting>
  <conditionalFormatting sqref="V25">
    <cfRule type="expression" dxfId="37" priority="4">
      <formula>$D$25=TRUE</formula>
    </cfRule>
  </conditionalFormatting>
  <conditionalFormatting sqref="X22:Y22">
    <cfRule type="expression" dxfId="36" priority="8">
      <formula>$C$22=TRUE</formula>
    </cfRule>
  </conditionalFormatting>
  <conditionalFormatting sqref="Y25">
    <cfRule type="expression" dxfId="35" priority="3">
      <formula>$D$25=TRUE</formula>
    </cfRule>
  </conditionalFormatting>
  <conditionalFormatting sqref="AJ22:AK22">
    <cfRule type="expression" dxfId="34" priority="7">
      <formula>$C$22=TRUE</formula>
    </cfRule>
  </conditionalFormatting>
  <conditionalFormatting sqref="AM22:AP22">
    <cfRule type="expression" dxfId="33" priority="6">
      <formula>$C$22=TRUE</formula>
    </cfRule>
  </conditionalFormatting>
  <dataValidations count="1">
    <dataValidation imeMode="off" allowBlank="1" showInputMessage="1" showErrorMessage="1" sqref="AJ10:AM10" xr:uid="{54AC38E7-392A-4721-8C8A-40F49E95C9E1}"/>
  </dataValidations>
  <hyperlinks>
    <hyperlink ref="W43:AQ45" r:id="rId1" display="https://www.omron-kenpo.org/system/data/etc/52/52_1.pdf" xr:uid="{CBE8DCE4-8A99-4CAA-94A2-59989AFA0668}"/>
  </hyperlinks>
  <printOptions horizontalCentered="1"/>
  <pageMargins left="0" right="0" top="0" bottom="0" header="7.874015748031496E-2" footer="0"/>
  <pageSetup paperSize="9" scale="79" fitToHeight="0" orientation="portrait" r:id="rId2"/>
  <headerFooter>
    <oddHeader>&amp;L（秘密）</oddHeader>
    <oddFooter>&amp;Cオムロン健康保険組合&amp;RR8.05改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locked="0" defaultSize="0" autoFill="0" autoLine="0" autoPict="0">
                <anchor moveWithCells="1">
                  <from>
                    <xdr:col>2</xdr:col>
                    <xdr:colOff>31750</xdr:colOff>
                    <xdr:row>13</xdr:row>
                    <xdr:rowOff>19050</xdr:rowOff>
                  </from>
                  <to>
                    <xdr:col>18</xdr:col>
                    <xdr:colOff>25400</xdr:colOff>
                    <xdr:row>13</xdr:row>
                    <xdr:rowOff>184150</xdr:rowOff>
                  </to>
                </anchor>
              </controlPr>
            </control>
          </mc:Choice>
        </mc:AlternateContent>
        <mc:AlternateContent xmlns:mc="http://schemas.openxmlformats.org/markup-compatibility/2006">
          <mc:Choice Requires="x14">
            <control shapeId="4098" r:id="rId6" name="Check Box 2">
              <controlPr locked="0" defaultSize="0" autoFill="0" autoLine="0" autoPict="0">
                <anchor moveWithCells="1">
                  <from>
                    <xdr:col>2</xdr:col>
                    <xdr:colOff>31750</xdr:colOff>
                    <xdr:row>14</xdr:row>
                    <xdr:rowOff>25400</xdr:rowOff>
                  </from>
                  <to>
                    <xdr:col>16</xdr:col>
                    <xdr:colOff>44450</xdr:colOff>
                    <xdr:row>15</xdr:row>
                    <xdr:rowOff>0</xdr:rowOff>
                  </to>
                </anchor>
              </controlPr>
            </control>
          </mc:Choice>
        </mc:AlternateContent>
        <mc:AlternateContent xmlns:mc="http://schemas.openxmlformats.org/markup-compatibility/2006">
          <mc:Choice Requires="x14">
            <control shapeId="4099" r:id="rId7" name="Check Box 3">
              <controlPr locked="0" defaultSize="0" autoFill="0" autoLine="0" autoPict="0">
                <anchor moveWithCells="1">
                  <from>
                    <xdr:col>2</xdr:col>
                    <xdr:colOff>31750</xdr:colOff>
                    <xdr:row>15</xdr:row>
                    <xdr:rowOff>25400</xdr:rowOff>
                  </from>
                  <to>
                    <xdr:col>20</xdr:col>
                    <xdr:colOff>88900</xdr:colOff>
                    <xdr:row>16</xdr:row>
                    <xdr:rowOff>0</xdr:rowOff>
                  </to>
                </anchor>
              </controlPr>
            </control>
          </mc:Choice>
        </mc:AlternateContent>
        <mc:AlternateContent xmlns:mc="http://schemas.openxmlformats.org/markup-compatibility/2006">
          <mc:Choice Requires="x14">
            <control shapeId="4100" r:id="rId8" name="Check Box 4">
              <controlPr locked="0" defaultSize="0" autoFill="0" autoLine="0" autoPict="0">
                <anchor moveWithCells="1">
                  <from>
                    <xdr:col>2</xdr:col>
                    <xdr:colOff>31750</xdr:colOff>
                    <xdr:row>16</xdr:row>
                    <xdr:rowOff>12700</xdr:rowOff>
                  </from>
                  <to>
                    <xdr:col>8</xdr:col>
                    <xdr:colOff>114300</xdr:colOff>
                    <xdr:row>17</xdr:row>
                    <xdr:rowOff>0</xdr:rowOff>
                  </to>
                </anchor>
              </controlPr>
            </control>
          </mc:Choice>
        </mc:AlternateContent>
        <mc:AlternateContent xmlns:mc="http://schemas.openxmlformats.org/markup-compatibility/2006">
          <mc:Choice Requires="x14">
            <control shapeId="4101" r:id="rId9" name="Check Box 5">
              <controlPr locked="0" defaultSize="0" autoFill="0" autoLine="0" autoPict="0">
                <anchor moveWithCells="1">
                  <from>
                    <xdr:col>2</xdr:col>
                    <xdr:colOff>25400</xdr:colOff>
                    <xdr:row>42</xdr:row>
                    <xdr:rowOff>0</xdr:rowOff>
                  </from>
                  <to>
                    <xdr:col>21</xdr:col>
                    <xdr:colOff>31750</xdr:colOff>
                    <xdr:row>43</xdr:row>
                    <xdr:rowOff>0</xdr:rowOff>
                  </to>
                </anchor>
              </controlPr>
            </control>
          </mc:Choice>
        </mc:AlternateContent>
        <mc:AlternateContent xmlns:mc="http://schemas.openxmlformats.org/markup-compatibility/2006">
          <mc:Choice Requires="x14">
            <control shapeId="4102" r:id="rId10" name="Check Box 6">
              <controlPr locked="0" defaultSize="0" autoFill="0" autoLine="0" autoPict="0">
                <anchor moveWithCells="1">
                  <from>
                    <xdr:col>3</xdr:col>
                    <xdr:colOff>25400</xdr:colOff>
                    <xdr:row>43</xdr:row>
                    <xdr:rowOff>0</xdr:rowOff>
                  </from>
                  <to>
                    <xdr:col>11</xdr:col>
                    <xdr:colOff>190500</xdr:colOff>
                    <xdr:row>43</xdr:row>
                    <xdr:rowOff>184150</xdr:rowOff>
                  </to>
                </anchor>
              </controlPr>
            </control>
          </mc:Choice>
        </mc:AlternateContent>
        <mc:AlternateContent xmlns:mc="http://schemas.openxmlformats.org/markup-compatibility/2006">
          <mc:Choice Requires="x14">
            <control shapeId="4103" r:id="rId11" name="Check Box 7">
              <controlPr locked="0" defaultSize="0" autoFill="0" autoLine="0" autoPict="0">
                <anchor moveWithCells="1">
                  <from>
                    <xdr:col>3</xdr:col>
                    <xdr:colOff>25400</xdr:colOff>
                    <xdr:row>44</xdr:row>
                    <xdr:rowOff>0</xdr:rowOff>
                  </from>
                  <to>
                    <xdr:col>11</xdr:col>
                    <xdr:colOff>190500</xdr:colOff>
                    <xdr:row>45</xdr:row>
                    <xdr:rowOff>0</xdr:rowOff>
                  </to>
                </anchor>
              </controlPr>
            </control>
          </mc:Choice>
        </mc:AlternateContent>
        <mc:AlternateContent xmlns:mc="http://schemas.openxmlformats.org/markup-compatibility/2006">
          <mc:Choice Requires="x14">
            <control shapeId="4104" r:id="rId12" name="Check Box 8">
              <controlPr locked="0" defaultSize="0" autoFill="0" autoLine="0" autoPict="0">
                <anchor moveWithCells="1">
                  <from>
                    <xdr:col>2</xdr:col>
                    <xdr:colOff>25400</xdr:colOff>
                    <xdr:row>45</xdr:row>
                    <xdr:rowOff>0</xdr:rowOff>
                  </from>
                  <to>
                    <xdr:col>21</xdr:col>
                    <xdr:colOff>63500</xdr:colOff>
                    <xdr:row>46</xdr:row>
                    <xdr:rowOff>0</xdr:rowOff>
                  </to>
                </anchor>
              </controlPr>
            </control>
          </mc:Choice>
        </mc:AlternateContent>
        <mc:AlternateContent xmlns:mc="http://schemas.openxmlformats.org/markup-compatibility/2006">
          <mc:Choice Requires="x14">
            <control shapeId="4105" r:id="rId13" name="Check Box 9">
              <controlPr locked="0" defaultSize="0" autoFill="0" autoLine="0" autoPict="0">
                <anchor moveWithCells="1">
                  <from>
                    <xdr:col>3</xdr:col>
                    <xdr:colOff>19050</xdr:colOff>
                    <xdr:row>48</xdr:row>
                    <xdr:rowOff>12700</xdr:rowOff>
                  </from>
                  <to>
                    <xdr:col>19</xdr:col>
                    <xdr:colOff>139700</xdr:colOff>
                    <xdr:row>49</xdr:row>
                    <xdr:rowOff>19050</xdr:rowOff>
                  </to>
                </anchor>
              </controlPr>
            </control>
          </mc:Choice>
        </mc:AlternateContent>
        <mc:AlternateContent xmlns:mc="http://schemas.openxmlformats.org/markup-compatibility/2006">
          <mc:Choice Requires="x14">
            <control shapeId="4106" r:id="rId14" name="Check Box 10">
              <controlPr locked="0" defaultSize="0" autoFill="0" autoLine="0" autoPict="0">
                <anchor moveWithCells="1">
                  <from>
                    <xdr:col>2</xdr:col>
                    <xdr:colOff>25400</xdr:colOff>
                    <xdr:row>50</xdr:row>
                    <xdr:rowOff>25400</xdr:rowOff>
                  </from>
                  <to>
                    <xdr:col>21</xdr:col>
                    <xdr:colOff>38100</xdr:colOff>
                    <xdr:row>51</xdr:row>
                    <xdr:rowOff>25400</xdr:rowOff>
                  </to>
                </anchor>
              </controlPr>
            </control>
          </mc:Choice>
        </mc:AlternateContent>
        <mc:AlternateContent xmlns:mc="http://schemas.openxmlformats.org/markup-compatibility/2006">
          <mc:Choice Requires="x14">
            <control shapeId="4107" r:id="rId15" name="Check Box 11">
              <controlPr locked="0" defaultSize="0" autoFill="0" autoLine="0" autoPict="0">
                <anchor moveWithCells="1">
                  <from>
                    <xdr:col>3</xdr:col>
                    <xdr:colOff>25400</xdr:colOff>
                    <xdr:row>51</xdr:row>
                    <xdr:rowOff>0</xdr:rowOff>
                  </from>
                  <to>
                    <xdr:col>11</xdr:col>
                    <xdr:colOff>190500</xdr:colOff>
                    <xdr:row>51</xdr:row>
                    <xdr:rowOff>184150</xdr:rowOff>
                  </to>
                </anchor>
              </controlPr>
            </control>
          </mc:Choice>
        </mc:AlternateContent>
        <mc:AlternateContent xmlns:mc="http://schemas.openxmlformats.org/markup-compatibility/2006">
          <mc:Choice Requires="x14">
            <control shapeId="4108" r:id="rId16" name="Check Box 12">
              <controlPr locked="0" defaultSize="0" autoFill="0" autoLine="0" autoPict="0">
                <anchor moveWithCells="1">
                  <from>
                    <xdr:col>3</xdr:col>
                    <xdr:colOff>25400</xdr:colOff>
                    <xdr:row>52</xdr:row>
                    <xdr:rowOff>0</xdr:rowOff>
                  </from>
                  <to>
                    <xdr:col>14</xdr:col>
                    <xdr:colOff>165100</xdr:colOff>
                    <xdr:row>53</xdr:row>
                    <xdr:rowOff>6350</xdr:rowOff>
                  </to>
                </anchor>
              </controlPr>
            </control>
          </mc:Choice>
        </mc:AlternateContent>
        <mc:AlternateContent xmlns:mc="http://schemas.openxmlformats.org/markup-compatibility/2006">
          <mc:Choice Requires="x14">
            <control shapeId="4109" r:id="rId17" name="Check Box 13">
              <controlPr locked="0" defaultSize="0" autoFill="0" autoLine="0" autoPict="0">
                <anchor moveWithCells="1">
                  <from>
                    <xdr:col>2</xdr:col>
                    <xdr:colOff>19050</xdr:colOff>
                    <xdr:row>53</xdr:row>
                    <xdr:rowOff>0</xdr:rowOff>
                  </from>
                  <to>
                    <xdr:col>21</xdr:col>
                    <xdr:colOff>25400</xdr:colOff>
                    <xdr:row>54</xdr:row>
                    <xdr:rowOff>0</xdr:rowOff>
                  </to>
                </anchor>
              </controlPr>
            </control>
          </mc:Choice>
        </mc:AlternateContent>
        <mc:AlternateContent xmlns:mc="http://schemas.openxmlformats.org/markup-compatibility/2006">
          <mc:Choice Requires="x14">
            <control shapeId="4110" r:id="rId18" name="Check Box 14">
              <controlPr locked="0" defaultSize="0" autoFill="0" autoLine="0" autoPict="0" altText="あり">
                <anchor moveWithCells="1">
                  <from>
                    <xdr:col>3</xdr:col>
                    <xdr:colOff>31750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4111" r:id="rId19" name="Check Box 15">
              <controlPr locked="0" defaultSize="0" autoFill="0" autoLine="0" autoPict="0">
                <anchor moveWithCells="1">
                  <from>
                    <xdr:col>3</xdr:col>
                    <xdr:colOff>31750</xdr:colOff>
                    <xdr:row>57</xdr:row>
                    <xdr:rowOff>0</xdr:rowOff>
                  </from>
                  <to>
                    <xdr:col>8</xdr:col>
                    <xdr:colOff>120650</xdr:colOff>
                    <xdr:row>58</xdr:row>
                    <xdr:rowOff>0</xdr:rowOff>
                  </to>
                </anchor>
              </controlPr>
            </control>
          </mc:Choice>
        </mc:AlternateContent>
        <mc:AlternateContent xmlns:mc="http://schemas.openxmlformats.org/markup-compatibility/2006">
          <mc:Choice Requires="x14">
            <control shapeId="4112" r:id="rId20" name="Check Box 16">
              <controlPr locked="0" defaultSize="0" autoFill="0" autoLine="0" autoPict="0">
                <anchor moveWithCells="1">
                  <from>
                    <xdr:col>3</xdr:col>
                    <xdr:colOff>31750</xdr:colOff>
                    <xdr:row>59</xdr:row>
                    <xdr:rowOff>0</xdr:rowOff>
                  </from>
                  <to>
                    <xdr:col>20</xdr:col>
                    <xdr:colOff>146050</xdr:colOff>
                    <xdr:row>59</xdr:row>
                    <xdr:rowOff>177800</xdr:rowOff>
                  </to>
                </anchor>
              </controlPr>
            </control>
          </mc:Choice>
        </mc:AlternateContent>
        <mc:AlternateContent xmlns:mc="http://schemas.openxmlformats.org/markup-compatibility/2006">
          <mc:Choice Requires="x14">
            <control shapeId="4113" r:id="rId21" name="Check Box 17">
              <controlPr locked="0" defaultSize="0" autoFill="0" autoLine="0" autoPict="0">
                <anchor moveWithCells="1">
                  <from>
                    <xdr:col>3</xdr:col>
                    <xdr:colOff>31750</xdr:colOff>
                    <xdr:row>63</xdr:row>
                    <xdr:rowOff>0</xdr:rowOff>
                  </from>
                  <to>
                    <xdr:col>8</xdr:col>
                    <xdr:colOff>114300</xdr:colOff>
                    <xdr:row>64</xdr:row>
                    <xdr:rowOff>0</xdr:rowOff>
                  </to>
                </anchor>
              </controlPr>
            </control>
          </mc:Choice>
        </mc:AlternateContent>
        <mc:AlternateContent xmlns:mc="http://schemas.openxmlformats.org/markup-compatibility/2006">
          <mc:Choice Requires="x14">
            <control shapeId="4114" r:id="rId22" name="Check Box 18">
              <controlPr locked="0" defaultSize="0" autoFill="0" autoLine="0" autoPict="0">
                <anchor moveWithCells="1">
                  <from>
                    <xdr:col>9</xdr:col>
                    <xdr:colOff>6350</xdr:colOff>
                    <xdr:row>65</xdr:row>
                    <xdr:rowOff>12700</xdr:rowOff>
                  </from>
                  <to>
                    <xdr:col>16</xdr:col>
                    <xdr:colOff>133350</xdr:colOff>
                    <xdr:row>66</xdr:row>
                    <xdr:rowOff>12700</xdr:rowOff>
                  </to>
                </anchor>
              </controlPr>
            </control>
          </mc:Choice>
        </mc:AlternateContent>
        <mc:AlternateContent xmlns:mc="http://schemas.openxmlformats.org/markup-compatibility/2006">
          <mc:Choice Requires="x14">
            <control shapeId="4115" r:id="rId23" name="Check Box 19">
              <controlPr locked="0" defaultSize="0" autoFill="0" autoLine="0" autoPict="0">
                <anchor moveWithCells="1">
                  <from>
                    <xdr:col>3</xdr:col>
                    <xdr:colOff>25400</xdr:colOff>
                    <xdr:row>66</xdr:row>
                    <xdr:rowOff>12700</xdr:rowOff>
                  </from>
                  <to>
                    <xdr:col>8</xdr:col>
                    <xdr:colOff>114300</xdr:colOff>
                    <xdr:row>66</xdr:row>
                    <xdr:rowOff>184150</xdr:rowOff>
                  </to>
                </anchor>
              </controlPr>
            </control>
          </mc:Choice>
        </mc:AlternateContent>
        <mc:AlternateContent xmlns:mc="http://schemas.openxmlformats.org/markup-compatibility/2006">
          <mc:Choice Requires="x14">
            <control shapeId="4116" r:id="rId24" name="Check Box 20">
              <controlPr locked="0" defaultSize="0" autoFill="0" autoLine="0" autoPict="0">
                <anchor moveWithCells="1">
                  <from>
                    <xdr:col>2</xdr:col>
                    <xdr:colOff>31750</xdr:colOff>
                    <xdr:row>28</xdr:row>
                    <xdr:rowOff>0</xdr:rowOff>
                  </from>
                  <to>
                    <xdr:col>7</xdr:col>
                    <xdr:colOff>114300</xdr:colOff>
                    <xdr:row>29</xdr:row>
                    <xdr:rowOff>0</xdr:rowOff>
                  </to>
                </anchor>
              </controlPr>
            </control>
          </mc:Choice>
        </mc:AlternateContent>
        <mc:AlternateContent xmlns:mc="http://schemas.openxmlformats.org/markup-compatibility/2006">
          <mc:Choice Requires="x14">
            <control shapeId="4117" r:id="rId25" name="Check Box 21">
              <controlPr locked="0" defaultSize="0" autoFill="0" autoLine="0" autoPict="0">
                <anchor moveWithCells="1">
                  <from>
                    <xdr:col>2</xdr:col>
                    <xdr:colOff>31750</xdr:colOff>
                    <xdr:row>29</xdr:row>
                    <xdr:rowOff>0</xdr:rowOff>
                  </from>
                  <to>
                    <xdr:col>7</xdr:col>
                    <xdr:colOff>114300</xdr:colOff>
                    <xdr:row>30</xdr:row>
                    <xdr:rowOff>0</xdr:rowOff>
                  </to>
                </anchor>
              </controlPr>
            </control>
          </mc:Choice>
        </mc:AlternateContent>
        <mc:AlternateContent xmlns:mc="http://schemas.openxmlformats.org/markup-compatibility/2006">
          <mc:Choice Requires="x14">
            <control shapeId="4118" r:id="rId26" name="Check Box 22">
              <controlPr locked="0" defaultSize="0" autoFill="0" autoLine="0" autoPict="0">
                <anchor moveWithCells="1">
                  <from>
                    <xdr:col>3</xdr:col>
                    <xdr:colOff>38100</xdr:colOff>
                    <xdr:row>30</xdr:row>
                    <xdr:rowOff>0</xdr:rowOff>
                  </from>
                  <to>
                    <xdr:col>11</xdr:col>
                    <xdr:colOff>25400</xdr:colOff>
                    <xdr:row>31</xdr:row>
                    <xdr:rowOff>25400</xdr:rowOff>
                  </to>
                </anchor>
              </controlPr>
            </control>
          </mc:Choice>
        </mc:AlternateContent>
        <mc:AlternateContent xmlns:mc="http://schemas.openxmlformats.org/markup-compatibility/2006">
          <mc:Choice Requires="x14">
            <control shapeId="4119" r:id="rId27" name="Check Box 23">
              <controlPr locked="0" defaultSize="0" autoFill="0" autoLine="0" autoPict="0">
                <anchor moveWithCells="1">
                  <from>
                    <xdr:col>13</xdr:col>
                    <xdr:colOff>25400</xdr:colOff>
                    <xdr:row>30</xdr:row>
                    <xdr:rowOff>0</xdr:rowOff>
                  </from>
                  <to>
                    <xdr:col>16</xdr:col>
                    <xdr:colOff>0</xdr:colOff>
                    <xdr:row>31</xdr:row>
                    <xdr:rowOff>25400</xdr:rowOff>
                  </to>
                </anchor>
              </controlPr>
            </control>
          </mc:Choice>
        </mc:AlternateContent>
        <mc:AlternateContent xmlns:mc="http://schemas.openxmlformats.org/markup-compatibility/2006">
          <mc:Choice Requires="x14">
            <control shapeId="4120" r:id="rId28" name="Check Box 24">
              <controlPr locked="0" defaultSize="0" autoFill="0" autoLine="0" autoPict="0">
                <anchor moveWithCells="1">
                  <from>
                    <xdr:col>2</xdr:col>
                    <xdr:colOff>31750</xdr:colOff>
                    <xdr:row>19</xdr:row>
                    <xdr:rowOff>190500</xdr:rowOff>
                  </from>
                  <to>
                    <xdr:col>30</xdr:col>
                    <xdr:colOff>12700</xdr:colOff>
                    <xdr:row>21</xdr:row>
                    <xdr:rowOff>6350</xdr:rowOff>
                  </to>
                </anchor>
              </controlPr>
            </control>
          </mc:Choice>
        </mc:AlternateContent>
        <mc:AlternateContent xmlns:mc="http://schemas.openxmlformats.org/markup-compatibility/2006">
          <mc:Choice Requires="x14">
            <control shapeId="4121" r:id="rId29" name="Check Box 25">
              <controlPr locked="0" defaultSize="0" autoFill="0" autoLine="0" autoPict="0">
                <anchor moveWithCells="1">
                  <from>
                    <xdr:col>2</xdr:col>
                    <xdr:colOff>31750</xdr:colOff>
                    <xdr:row>21</xdr:row>
                    <xdr:rowOff>0</xdr:rowOff>
                  </from>
                  <to>
                    <xdr:col>16</xdr:col>
                    <xdr:colOff>31750</xdr:colOff>
                    <xdr:row>22</xdr:row>
                    <xdr:rowOff>0</xdr:rowOff>
                  </to>
                </anchor>
              </controlPr>
            </control>
          </mc:Choice>
        </mc:AlternateContent>
        <mc:AlternateContent xmlns:mc="http://schemas.openxmlformats.org/markup-compatibility/2006">
          <mc:Choice Requires="x14">
            <control shapeId="4122" r:id="rId30" name="Check Box 26">
              <controlPr locked="0" defaultSize="0" autoFill="0" autoLine="0" autoPict="0">
                <anchor moveWithCells="1">
                  <from>
                    <xdr:col>2</xdr:col>
                    <xdr:colOff>31750</xdr:colOff>
                    <xdr:row>22</xdr:row>
                    <xdr:rowOff>0</xdr:rowOff>
                  </from>
                  <to>
                    <xdr:col>10</xdr:col>
                    <xdr:colOff>19050</xdr:colOff>
                    <xdr:row>22</xdr:row>
                    <xdr:rowOff>171450</xdr:rowOff>
                  </to>
                </anchor>
              </controlPr>
            </control>
          </mc:Choice>
        </mc:AlternateContent>
        <mc:AlternateContent xmlns:mc="http://schemas.openxmlformats.org/markup-compatibility/2006">
          <mc:Choice Requires="x14">
            <control shapeId="4123" r:id="rId31" name="Check Box 27">
              <controlPr locked="0" defaultSize="0" autoFill="0" autoLine="0" autoPict="0">
                <anchor moveWithCells="1">
                  <from>
                    <xdr:col>2</xdr:col>
                    <xdr:colOff>31750</xdr:colOff>
                    <xdr:row>22</xdr:row>
                    <xdr:rowOff>184150</xdr:rowOff>
                  </from>
                  <to>
                    <xdr:col>10</xdr:col>
                    <xdr:colOff>165100</xdr:colOff>
                    <xdr:row>23</xdr:row>
                    <xdr:rowOff>184150</xdr:rowOff>
                  </to>
                </anchor>
              </controlPr>
            </control>
          </mc:Choice>
        </mc:AlternateContent>
        <mc:AlternateContent xmlns:mc="http://schemas.openxmlformats.org/markup-compatibility/2006">
          <mc:Choice Requires="x14">
            <control shapeId="4124" r:id="rId32" name="Check Box 28">
              <controlPr locked="0" defaultSize="0" autoFill="0" autoLine="0" autoPict="0">
                <anchor moveWithCells="1">
                  <from>
                    <xdr:col>3</xdr:col>
                    <xdr:colOff>25400</xdr:colOff>
                    <xdr:row>23</xdr:row>
                    <xdr:rowOff>177800</xdr:rowOff>
                  </from>
                  <to>
                    <xdr:col>13</xdr:col>
                    <xdr:colOff>50800</xdr:colOff>
                    <xdr:row>25</xdr:row>
                    <xdr:rowOff>0</xdr:rowOff>
                  </to>
                </anchor>
              </controlPr>
            </control>
          </mc:Choice>
        </mc:AlternateContent>
        <mc:AlternateContent xmlns:mc="http://schemas.openxmlformats.org/markup-compatibility/2006">
          <mc:Choice Requires="x14">
            <control shapeId="4125" r:id="rId33" name="Check Box 29">
              <controlPr locked="0" defaultSize="0" autoFill="0" autoLine="0" autoPict="0">
                <anchor moveWithCells="1">
                  <from>
                    <xdr:col>3</xdr:col>
                    <xdr:colOff>25400</xdr:colOff>
                    <xdr:row>24</xdr:row>
                    <xdr:rowOff>184150</xdr:rowOff>
                  </from>
                  <to>
                    <xdr:col>12</xdr:col>
                    <xdr:colOff>25400</xdr:colOff>
                    <xdr:row>25</xdr:row>
                    <xdr:rowOff>184150</xdr:rowOff>
                  </to>
                </anchor>
              </controlPr>
            </control>
          </mc:Choice>
        </mc:AlternateContent>
        <mc:AlternateContent xmlns:mc="http://schemas.openxmlformats.org/markup-compatibility/2006">
          <mc:Choice Requires="x14">
            <control shapeId="4126" r:id="rId34" name="Check Box 30">
              <controlPr locked="0" defaultSize="0" autoFill="0" autoLine="0" autoPict="0">
                <anchor moveWithCells="1">
                  <from>
                    <xdr:col>2</xdr:col>
                    <xdr:colOff>31750</xdr:colOff>
                    <xdr:row>26</xdr:row>
                    <xdr:rowOff>0</xdr:rowOff>
                  </from>
                  <to>
                    <xdr:col>7</xdr:col>
                    <xdr:colOff>6350</xdr:colOff>
                    <xdr:row>27</xdr:row>
                    <xdr:rowOff>12700</xdr:rowOff>
                  </to>
                </anchor>
              </controlPr>
            </control>
          </mc:Choice>
        </mc:AlternateContent>
        <mc:AlternateContent xmlns:mc="http://schemas.openxmlformats.org/markup-compatibility/2006">
          <mc:Choice Requires="x14">
            <control shapeId="4127" r:id="rId35" name="Check Box 31">
              <controlPr defaultSize="0" autoFill="0" autoLine="0" autoPict="0">
                <anchor moveWithCells="1">
                  <from>
                    <xdr:col>3</xdr:col>
                    <xdr:colOff>19050</xdr:colOff>
                    <xdr:row>64</xdr:row>
                    <xdr:rowOff>184150</xdr:rowOff>
                  </from>
                  <to>
                    <xdr:col>7</xdr:col>
                    <xdr:colOff>171450</xdr:colOff>
                    <xdr:row>66</xdr:row>
                    <xdr:rowOff>0</xdr:rowOff>
                  </to>
                </anchor>
              </controlPr>
            </control>
          </mc:Choice>
        </mc:AlternateContent>
        <mc:AlternateContent xmlns:mc="http://schemas.openxmlformats.org/markup-compatibility/2006">
          <mc:Choice Requires="x14">
            <control shapeId="4128" r:id="rId36" name="Check Box 32">
              <controlPr locked="0" defaultSize="0" autoFill="0" autoLine="0" autoPict="0">
                <anchor moveWithCells="1">
                  <from>
                    <xdr:col>4</xdr:col>
                    <xdr:colOff>6350</xdr:colOff>
                    <xdr:row>60</xdr:row>
                    <xdr:rowOff>6350</xdr:rowOff>
                  </from>
                  <to>
                    <xdr:col>12</xdr:col>
                    <xdr:colOff>171450</xdr:colOff>
                    <xdr:row>60</xdr:row>
                    <xdr:rowOff>184150</xdr:rowOff>
                  </to>
                </anchor>
              </controlPr>
            </control>
          </mc:Choice>
        </mc:AlternateContent>
        <mc:AlternateContent xmlns:mc="http://schemas.openxmlformats.org/markup-compatibility/2006">
          <mc:Choice Requires="x14">
            <control shapeId="4129" r:id="rId37" name="Check Box 33">
              <controlPr locked="0" defaultSize="0" autoFill="0" autoLine="0" autoPict="0">
                <anchor moveWithCells="1">
                  <from>
                    <xdr:col>4</xdr:col>
                    <xdr:colOff>12700</xdr:colOff>
                    <xdr:row>60</xdr:row>
                    <xdr:rowOff>190500</xdr:rowOff>
                  </from>
                  <to>
                    <xdr:col>13</xdr:col>
                    <xdr:colOff>12700</xdr:colOff>
                    <xdr:row>61</xdr:row>
                    <xdr:rowOff>184150</xdr:rowOff>
                  </to>
                </anchor>
              </controlPr>
            </control>
          </mc:Choice>
        </mc:AlternateContent>
        <mc:AlternateContent xmlns:mc="http://schemas.openxmlformats.org/markup-compatibility/2006">
          <mc:Choice Requires="x14">
            <control shapeId="4130" r:id="rId38" name="Check Box 34">
              <controlPr locked="0" defaultSize="0" autoFill="0" autoLine="0" autoPict="0">
                <anchor moveWithCells="1">
                  <from>
                    <xdr:col>4</xdr:col>
                    <xdr:colOff>6350</xdr:colOff>
                    <xdr:row>61</xdr:row>
                    <xdr:rowOff>190500</xdr:rowOff>
                  </from>
                  <to>
                    <xdr:col>12</xdr:col>
                    <xdr:colOff>177800</xdr:colOff>
                    <xdr:row>63</xdr:row>
                    <xdr:rowOff>25400</xdr:rowOff>
                  </to>
                </anchor>
              </controlPr>
            </control>
          </mc:Choice>
        </mc:AlternateContent>
        <mc:AlternateContent xmlns:mc="http://schemas.openxmlformats.org/markup-compatibility/2006">
          <mc:Choice Requires="x14">
            <control shapeId="4131" r:id="rId39" name="Check Box 35">
              <controlPr locked="0" defaultSize="0" autoFill="0" autoLine="0" autoPict="0">
                <anchor moveWithCells="1">
                  <from>
                    <xdr:col>14</xdr:col>
                    <xdr:colOff>19050</xdr:colOff>
                    <xdr:row>59</xdr:row>
                    <xdr:rowOff>184150</xdr:rowOff>
                  </from>
                  <to>
                    <xdr:col>18</xdr:col>
                    <xdr:colOff>177800</xdr:colOff>
                    <xdr:row>61</xdr:row>
                    <xdr:rowOff>0</xdr:rowOff>
                  </to>
                </anchor>
              </controlPr>
            </control>
          </mc:Choice>
        </mc:AlternateContent>
        <mc:AlternateContent xmlns:mc="http://schemas.openxmlformats.org/markup-compatibility/2006">
          <mc:Choice Requires="x14">
            <control shapeId="4132" r:id="rId40" name="Check Box 36">
              <controlPr locked="0" defaultSize="0" autoFill="0" autoLine="0" autoPict="0">
                <anchor moveWithCells="1">
                  <from>
                    <xdr:col>14</xdr:col>
                    <xdr:colOff>12700</xdr:colOff>
                    <xdr:row>61</xdr:row>
                    <xdr:rowOff>12700</xdr:rowOff>
                  </from>
                  <to>
                    <xdr:col>18</xdr:col>
                    <xdr:colOff>82550</xdr:colOff>
                    <xdr:row>62</xdr:row>
                    <xdr:rowOff>0</xdr:rowOff>
                  </to>
                </anchor>
              </controlPr>
            </control>
          </mc:Choice>
        </mc:AlternateContent>
        <mc:AlternateContent xmlns:mc="http://schemas.openxmlformats.org/markup-compatibility/2006">
          <mc:Choice Requires="x14">
            <control shapeId="4133" r:id="rId41" name="Check Box 37">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4134" r:id="rId42" name="Check Box 38">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4135" r:id="rId43" name="Check Box 39">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4136" r:id="rId44" name="Check Box 40">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4137" r:id="rId45" name="Check Box 41">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4138" r:id="rId46" name="Check Box 42">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4139" r:id="rId47" name="Check Box 43">
              <controlPr locked="0" defaultSize="0" autoFill="0" autoLine="0" autoPict="0">
                <anchor moveWithCells="1">
                  <from>
                    <xdr:col>2</xdr:col>
                    <xdr:colOff>31750</xdr:colOff>
                    <xdr:row>32</xdr:row>
                    <xdr:rowOff>190500</xdr:rowOff>
                  </from>
                  <to>
                    <xdr:col>7</xdr:col>
                    <xdr:colOff>31750</xdr:colOff>
                    <xdr:row>33</xdr:row>
                    <xdr:rowOff>184150</xdr:rowOff>
                  </to>
                </anchor>
              </controlPr>
            </control>
          </mc:Choice>
        </mc:AlternateContent>
        <mc:AlternateContent xmlns:mc="http://schemas.openxmlformats.org/markup-compatibility/2006">
          <mc:Choice Requires="x14">
            <control shapeId="4140" r:id="rId48" name="Check Box 44">
              <controlPr locked="0" defaultSize="0" autoFill="0" autoLine="0" autoPict="0">
                <anchor moveWithCells="1">
                  <from>
                    <xdr:col>2</xdr:col>
                    <xdr:colOff>31750</xdr:colOff>
                    <xdr:row>33</xdr:row>
                    <xdr:rowOff>177800</xdr:rowOff>
                  </from>
                  <to>
                    <xdr:col>6</xdr:col>
                    <xdr:colOff>82550</xdr:colOff>
                    <xdr:row>34</xdr:row>
                    <xdr:rowOff>171450</xdr:rowOff>
                  </to>
                </anchor>
              </controlPr>
            </control>
          </mc:Choice>
        </mc:AlternateContent>
        <mc:AlternateContent xmlns:mc="http://schemas.openxmlformats.org/markup-compatibility/2006">
          <mc:Choice Requires="x14">
            <control shapeId="4141" r:id="rId49" name="Check Box 45">
              <controlPr locked="0" defaultSize="0" autoFill="0" autoLine="0" autoPict="0">
                <anchor moveWithCells="1">
                  <from>
                    <xdr:col>14</xdr:col>
                    <xdr:colOff>12700</xdr:colOff>
                    <xdr:row>62</xdr:row>
                    <xdr:rowOff>31750</xdr:rowOff>
                  </from>
                  <to>
                    <xdr:col>17</xdr:col>
                    <xdr:colOff>133350</xdr:colOff>
                    <xdr:row>63</xdr:row>
                    <xdr:rowOff>12700</xdr:rowOff>
                  </to>
                </anchor>
              </controlPr>
            </control>
          </mc:Choice>
        </mc:AlternateContent>
        <mc:AlternateContent xmlns:mc="http://schemas.openxmlformats.org/markup-compatibility/2006">
          <mc:Choice Requires="x14">
            <control shapeId="4142" r:id="rId50" name="Check Box 46">
              <controlPr locked="0" defaultSize="0" autoFill="0" autoLine="0" autoPict="0">
                <anchor moveWithCells="1">
                  <from>
                    <xdr:col>3</xdr:col>
                    <xdr:colOff>19050</xdr:colOff>
                    <xdr:row>46</xdr:row>
                    <xdr:rowOff>0</xdr:rowOff>
                  </from>
                  <to>
                    <xdr:col>23</xdr:col>
                    <xdr:colOff>69850</xdr:colOff>
                    <xdr:row>47</xdr:row>
                    <xdr:rowOff>6350</xdr:rowOff>
                  </to>
                </anchor>
              </controlPr>
            </control>
          </mc:Choice>
        </mc:AlternateContent>
        <mc:AlternateContent xmlns:mc="http://schemas.openxmlformats.org/markup-compatibility/2006">
          <mc:Choice Requires="x14">
            <control shapeId="4143" r:id="rId51" name="Check Box 47">
              <controlPr locked="0" defaultSize="0" autoFill="0" autoLine="0" autoPict="0">
                <anchor moveWithCells="1">
                  <from>
                    <xdr:col>3</xdr:col>
                    <xdr:colOff>19050</xdr:colOff>
                    <xdr:row>47</xdr:row>
                    <xdr:rowOff>0</xdr:rowOff>
                  </from>
                  <to>
                    <xdr:col>23</xdr:col>
                    <xdr:colOff>76200</xdr:colOff>
                    <xdr:row>47</xdr:row>
                    <xdr:rowOff>171450</xdr:rowOff>
                  </to>
                </anchor>
              </controlPr>
            </control>
          </mc:Choice>
        </mc:AlternateContent>
        <mc:AlternateContent xmlns:mc="http://schemas.openxmlformats.org/markup-compatibility/2006">
          <mc:Choice Requires="x14">
            <control shapeId="4144" r:id="rId52" name="Check Box 48">
              <controlPr defaultSize="0" autoFill="0" autoLine="0" autoPict="0">
                <anchor moveWithCells="1">
                  <from>
                    <xdr:col>3</xdr:col>
                    <xdr:colOff>25400</xdr:colOff>
                    <xdr:row>49</xdr:row>
                    <xdr:rowOff>12700</xdr:rowOff>
                  </from>
                  <to>
                    <xdr:col>11</xdr:col>
                    <xdr:colOff>158750</xdr:colOff>
                    <xdr:row>50</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5BD3-3E7F-457B-AA0E-9F8AA41E99E1}">
  <sheetPr codeName="Sheet5">
    <pageSetUpPr fitToPage="1"/>
  </sheetPr>
  <dimension ref="B1:BB67"/>
  <sheetViews>
    <sheetView showGridLines="0" zoomScaleNormal="100" zoomScaleSheetLayoutView="85"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6640625" style="45"/>
  </cols>
  <sheetData>
    <row r="1" spans="2:54"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5" customHeight="1" x14ac:dyDescent="0.55000000000000004">
      <c r="C4" s="34" t="s">
        <v>48</v>
      </c>
      <c r="D4" s="34"/>
      <c r="AS4" s="26"/>
    </row>
    <row r="5" spans="2:54" ht="15" customHeight="1" x14ac:dyDescent="0.55000000000000004">
      <c r="C5" s="34" t="s">
        <v>49</v>
      </c>
      <c r="D5" s="34"/>
      <c r="T5" s="83"/>
      <c r="AS5" s="26"/>
    </row>
    <row r="6" spans="2:54" ht="3.5" customHeight="1" x14ac:dyDescent="0.55000000000000004">
      <c r="C6" s="34"/>
      <c r="D6" s="34"/>
      <c r="AS6" s="26"/>
    </row>
    <row r="7" spans="2:54" ht="15" customHeight="1" x14ac:dyDescent="0.55000000000000004">
      <c r="D7" s="34"/>
      <c r="AA7" s="153" t="s">
        <v>57</v>
      </c>
      <c r="AB7" s="153"/>
      <c r="AC7" s="153"/>
      <c r="AD7" s="153"/>
      <c r="AE7" s="153"/>
      <c r="AF7" s="153"/>
      <c r="AG7" s="153"/>
      <c r="AH7" s="153"/>
      <c r="AI7" s="153"/>
      <c r="AJ7" s="153"/>
      <c r="AK7" s="153"/>
      <c r="AL7" s="153"/>
      <c r="AM7" s="153"/>
      <c r="AN7" s="144" t="s">
        <v>2</v>
      </c>
      <c r="AO7" s="144"/>
      <c r="AS7" s="141" t="s">
        <v>3</v>
      </c>
    </row>
    <row r="8" spans="2:54" s="18" customFormat="1" ht="12.65" customHeight="1" x14ac:dyDescent="0.55000000000000004">
      <c r="F8" s="18" t="s">
        <v>4</v>
      </c>
      <c r="K8" s="7" t="s">
        <v>5</v>
      </c>
      <c r="L8" s="7"/>
      <c r="M8" s="154" t="s">
        <v>56</v>
      </c>
      <c r="N8" s="154"/>
      <c r="O8" s="7" t="s">
        <v>6</v>
      </c>
      <c r="P8" s="154" t="s">
        <v>56</v>
      </c>
      <c r="Q8" s="154"/>
      <c r="R8" s="7" t="s">
        <v>7</v>
      </c>
      <c r="S8" s="154" t="s">
        <v>56</v>
      </c>
      <c r="T8" s="154"/>
      <c r="U8" s="7" t="s">
        <v>8</v>
      </c>
      <c r="V8" s="7"/>
      <c r="W8" s="14" t="s">
        <v>9</v>
      </c>
      <c r="X8" s="14"/>
      <c r="Y8" s="14"/>
      <c r="Z8" s="14"/>
      <c r="AA8" s="152"/>
      <c r="AB8" s="152"/>
      <c r="AC8" s="152"/>
      <c r="AD8" s="152"/>
      <c r="AE8" s="152"/>
      <c r="AF8" s="152"/>
      <c r="AG8" s="152"/>
      <c r="AH8" s="152"/>
      <c r="AI8" s="152"/>
      <c r="AJ8" s="152"/>
      <c r="AK8" s="152"/>
      <c r="AL8" s="152"/>
      <c r="AM8" s="152"/>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52" t="s">
        <v>58</v>
      </c>
      <c r="K10" s="152"/>
      <c r="L10" s="152"/>
      <c r="M10" s="152"/>
      <c r="N10" s="152"/>
      <c r="O10" s="152"/>
      <c r="P10" s="152"/>
      <c r="Q10" s="152"/>
      <c r="R10" s="152"/>
      <c r="S10" s="152"/>
      <c r="T10" s="152"/>
      <c r="U10" s="152"/>
      <c r="V10" s="152"/>
      <c r="X10" s="126" t="s">
        <v>12</v>
      </c>
      <c r="Y10" s="126"/>
      <c r="Z10" s="126"/>
      <c r="AA10" s="153" t="s">
        <v>59</v>
      </c>
      <c r="AB10" s="153"/>
      <c r="AC10" s="153"/>
      <c r="AD10" s="153"/>
      <c r="AE10" s="9" t="s">
        <v>13</v>
      </c>
      <c r="AG10" s="126" t="s">
        <v>14</v>
      </c>
      <c r="AH10" s="126"/>
      <c r="AI10" s="126"/>
      <c r="AJ10" s="153">
        <v>35</v>
      </c>
      <c r="AK10" s="153"/>
      <c r="AL10" s="153"/>
      <c r="AM10" s="153"/>
      <c r="AN10" s="9" t="s">
        <v>15</v>
      </c>
      <c r="AO10" s="9" t="s">
        <v>13</v>
      </c>
      <c r="AS10" s="28" t="str">
        <f>IF(OR(J10="",AA10="",AJ10=""),"子の氏名・続柄・年齢を入力してください！","")</f>
        <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IF(COUNTIF(C14:C17,"TRUE")=1,"","以下からどれか１つ選択してください！")</f>
        <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t="b">
        <v>1</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t="b">
        <v>0</v>
      </c>
      <c r="V15" s="3"/>
      <c r="W15" s="81" t="s">
        <v>52</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t="b">
        <v>0</v>
      </c>
      <c r="V16" s="3"/>
      <c r="W16" s="12" t="str">
        <f>IF(C16=TRUE,"学生証または在学証明書（写）_氏名、学校名、有効期間記載のもの","")</f>
        <v/>
      </c>
      <c r="AQ16" s="31"/>
      <c r="AS16" s="26"/>
    </row>
    <row r="17" spans="2:54" ht="15" customHeight="1" x14ac:dyDescent="0.55000000000000004">
      <c r="B17" s="139"/>
      <c r="C17" s="47" t="b">
        <v>0</v>
      </c>
      <c r="I17" s="91" t="str">
        <f>IF(AND(C17=TRUE,OR(J18="",J19="")),"以下入力してください!","")</f>
        <v/>
      </c>
      <c r="J17" s="91"/>
      <c r="K17" s="91"/>
      <c r="L17" s="91"/>
      <c r="M17" s="91"/>
      <c r="N17" s="91"/>
      <c r="O17" s="91"/>
      <c r="P17" s="91"/>
      <c r="Q17" s="91"/>
      <c r="R17" s="91"/>
      <c r="S17" s="91"/>
      <c r="T17" s="91"/>
      <c r="U17" s="91"/>
      <c r="V17" s="3"/>
      <c r="W17" s="12" t="str">
        <f>IF(C17=TRUE,"送金証明書類（ATM控・通帳写し、現金書留の控等（写））","")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IF(COUNTIF(C21:C27,"TRUE")=1,"","どれか1つ選択してください！")</f>
        <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t="b">
        <v>0</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t="b">
        <v>0</v>
      </c>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t="b">
        <v>1</v>
      </c>
      <c r="AQ23" s="31"/>
      <c r="AS23" s="26"/>
    </row>
    <row r="24" spans="2:54" ht="15" customHeight="1" x14ac:dyDescent="0.55000000000000004">
      <c r="B24" s="139"/>
      <c r="C24" s="50" t="b">
        <v>0</v>
      </c>
      <c r="Q24" s="91" t="str">
        <f>IF(AND(D25=TRUE,OR(S25="",V25="",Y25="")),"↓入力してください！","")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t="b">
        <v>0</v>
      </c>
      <c r="D25" s="57" t="b">
        <v>0</v>
      </c>
      <c r="N25" s="119" t="s">
        <v>25</v>
      </c>
      <c r="O25" s="119"/>
      <c r="P25" s="119"/>
      <c r="Q25" s="119" t="s">
        <v>5</v>
      </c>
      <c r="R25" s="119"/>
      <c r="S25" s="151" t="s">
        <v>56</v>
      </c>
      <c r="T25" s="151"/>
      <c r="U25" s="18" t="s">
        <v>6</v>
      </c>
      <c r="V25" s="151" t="s">
        <v>56</v>
      </c>
      <c r="W25" s="151"/>
      <c r="X25" s="18" t="s">
        <v>7</v>
      </c>
      <c r="Y25" s="151" t="s">
        <v>56</v>
      </c>
      <c r="Z25" s="151"/>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t="b">
        <v>0</v>
      </c>
      <c r="D26" s="57" t="b">
        <v>0</v>
      </c>
      <c r="N26" s="91" t="str">
        <f>IF(AND(C27=TRUE,J27=""),"↓入力してください！","")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t="b">
        <v>0</v>
      </c>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t="b">
        <v>1</v>
      </c>
      <c r="D29" s="19"/>
      <c r="E29" s="19"/>
      <c r="F29" s="19"/>
      <c r="G29" s="19"/>
      <c r="H29" s="19"/>
      <c r="I29" s="19"/>
      <c r="J29" s="19"/>
      <c r="K29" s="19"/>
      <c r="L29" s="19"/>
      <c r="M29" s="115" t="str">
        <f>IF(COUNTIF(C29:C30,"TRUE")=1,"","｝どちらかを選択してください！")</f>
        <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t="b">
        <v>0</v>
      </c>
      <c r="E31" s="7"/>
      <c r="F31" s="7"/>
      <c r="G31" s="7"/>
      <c r="H31" s="7"/>
      <c r="I31" s="7"/>
      <c r="J31" s="7"/>
      <c r="K31" s="7"/>
      <c r="L31" s="7"/>
      <c r="M31" s="7"/>
      <c r="N31" s="7"/>
      <c r="O31" s="7"/>
      <c r="P31" s="7"/>
      <c r="Q31" s="82"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t="b">
        <v>1</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86"/>
      <c r="J35" s="87"/>
      <c r="K35" s="87"/>
      <c r="L35" s="87"/>
      <c r="M35" s="87"/>
      <c r="N35" s="87"/>
      <c r="O35" s="88"/>
      <c r="P35" s="89"/>
      <c r="Q35" s="90"/>
      <c r="R35" s="123"/>
      <c r="S35" s="89"/>
      <c r="T35" s="90"/>
      <c r="U35" s="123"/>
      <c r="V35" s="86"/>
      <c r="W35" s="87"/>
      <c r="X35" s="87"/>
      <c r="Y35" s="87"/>
      <c r="Z35" s="88"/>
      <c r="AA35" s="89"/>
      <c r="AB35" s="90"/>
      <c r="AC35" s="90"/>
      <c r="AD35" s="90"/>
      <c r="AE35" s="90"/>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86"/>
      <c r="J36" s="87"/>
      <c r="K36" s="87"/>
      <c r="L36" s="87"/>
      <c r="M36" s="87"/>
      <c r="N36" s="87"/>
      <c r="O36" s="88"/>
      <c r="P36" s="89"/>
      <c r="Q36" s="90"/>
      <c r="R36" s="123"/>
      <c r="S36" s="89"/>
      <c r="T36" s="90"/>
      <c r="U36" s="123"/>
      <c r="V36" s="86"/>
      <c r="W36" s="87"/>
      <c r="X36" s="87"/>
      <c r="Y36" s="87"/>
      <c r="Z36" s="88"/>
      <c r="AA36" s="89"/>
      <c r="AB36" s="90"/>
      <c r="AC36" s="90"/>
      <c r="AD36" s="90"/>
      <c r="AE36" s="90"/>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IF(COUNTIF(C34:C35,"TRUE")=1,"","↑どちらかを選択してください！")</f>
        <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t="b">
        <v>1</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t="b">
        <v>0</v>
      </c>
      <c r="M44" s="91" t="str">
        <f>IF(C43=FALSE,"",IF(COUNTIF(C44:C45,"TRUE")=0,"｝選択してください！",""))</f>
        <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t="b">
        <v>1</v>
      </c>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t="b">
        <v>0</v>
      </c>
      <c r="V46" s="3"/>
      <c r="W46" s="12" t="str">
        <f>IF(C46=TRUE,"社会保険資格喪失証明書（写）、失業等給付の受給及び離職票等の提出に伴う承諾書","")</f>
        <v/>
      </c>
      <c r="AQ46" s="31"/>
      <c r="AS46" s="26"/>
    </row>
    <row r="47" spans="2:54" ht="15" customHeight="1" x14ac:dyDescent="0.55000000000000004">
      <c r="B47" s="139"/>
      <c r="C47" s="49" t="b">
        <v>0</v>
      </c>
      <c r="V47" s="3"/>
      <c r="W47" s="12" t="str">
        <f>IF(C47=TRUE,"⇒扶養にできます。雇用保険受給資格者証(写)表・裏面","")</f>
        <v/>
      </c>
      <c r="AQ47" s="31"/>
      <c r="AS47" s="26"/>
    </row>
    <row r="48" spans="2:54" ht="15" customHeight="1" x14ac:dyDescent="0.55000000000000004">
      <c r="B48" s="139"/>
      <c r="C48" s="49" t="b">
        <v>0</v>
      </c>
      <c r="M48" s="25"/>
      <c r="N48" s="25"/>
      <c r="O48" s="25"/>
      <c r="P48" s="25"/>
      <c r="Q48" s="25"/>
      <c r="R48" s="25"/>
      <c r="S48" s="76"/>
      <c r="T48" s="76"/>
      <c r="U48" s="76"/>
      <c r="V48" s="77"/>
      <c r="W48" s="12" t="str">
        <f>IF(C48=TRUE,"⇒待期期間・給付制限期間中のみ扶養にできます。雇用保険受給資格者証(写)表・裏面","")</f>
        <v/>
      </c>
      <c r="AQ48" s="31"/>
      <c r="AS48" s="26"/>
    </row>
    <row r="49" spans="2:45" ht="15" customHeight="1" x14ac:dyDescent="0.55000000000000004">
      <c r="B49" s="139"/>
      <c r="C49" s="49" t="b">
        <v>0</v>
      </c>
      <c r="M49" s="25"/>
      <c r="N49" s="25"/>
      <c r="O49" s="25"/>
      <c r="P49" s="25"/>
      <c r="Q49" s="25"/>
      <c r="R49" s="25"/>
      <c r="S49" s="76"/>
      <c r="T49" s="76"/>
      <c r="U49" s="76"/>
      <c r="V49" s="77"/>
      <c r="W49" s="12" t="str">
        <f>IF(C49=TRUE,"離職票１・２、延長通知書（写）","")</f>
        <v/>
      </c>
      <c r="AQ49" s="31"/>
      <c r="AS49" s="26"/>
    </row>
    <row r="50" spans="2:45" ht="15" customHeight="1" x14ac:dyDescent="0.55000000000000004">
      <c r="B50" s="139"/>
      <c r="C50" s="49" t="b">
        <v>0</v>
      </c>
      <c r="M50" s="25"/>
      <c r="N50" s="25" t="str">
        <f>IF(C46=FALSE,"",IF(COUNTIF(C47:C50,"TRUE")=1,"","どれか１つ選択してください！"))</f>
        <v/>
      </c>
      <c r="O50" s="25"/>
      <c r="P50" s="25"/>
      <c r="Q50" s="25"/>
      <c r="R50" s="25"/>
      <c r="S50" s="76"/>
      <c r="T50" s="76"/>
      <c r="U50" s="76"/>
      <c r="V50" s="77"/>
      <c r="W50" s="12" t="str">
        <f>IF(C50=TRUE,"離職票１・２（写）","")</f>
        <v/>
      </c>
      <c r="AQ50" s="31"/>
      <c r="AS50" s="26"/>
    </row>
    <row r="51" spans="2:45" ht="15" customHeight="1" x14ac:dyDescent="0.55000000000000004">
      <c r="B51" s="139"/>
      <c r="C51" s="49" t="b">
        <v>0</v>
      </c>
      <c r="V51" s="3"/>
      <c r="W51" s="12"/>
      <c r="AQ51" s="31"/>
      <c r="AS51" s="26"/>
    </row>
    <row r="52" spans="2:45" ht="15" customHeight="1" x14ac:dyDescent="0.55000000000000004">
      <c r="B52" s="139"/>
      <c r="C52" s="49" t="b">
        <v>0</v>
      </c>
      <c r="M52" s="91" t="str">
        <f>IF(C51=FALSE,"",IF(COUNTIF(C52:C53,"TRUE")=1,"","｝どちらかを選択してください！"))</f>
        <v/>
      </c>
      <c r="N52" s="91"/>
      <c r="O52" s="91"/>
      <c r="P52" s="91"/>
      <c r="Q52" s="91"/>
      <c r="R52" s="91"/>
      <c r="S52" s="91"/>
      <c r="T52" s="91"/>
      <c r="U52" s="91"/>
      <c r="V52" s="3"/>
      <c r="W52" s="12" t="str">
        <f>IF(C52=TRUE,"雇用保険受給資格者証（写）表・裏面　「支給終了」の印があること！","")</f>
        <v/>
      </c>
      <c r="AQ52" s="31"/>
      <c r="AS52" s="26"/>
    </row>
    <row r="53" spans="2:45" ht="15" customHeight="1" x14ac:dyDescent="0.55000000000000004">
      <c r="B53" s="139"/>
      <c r="C53" s="49" t="b">
        <v>0</v>
      </c>
      <c r="M53" s="91"/>
      <c r="N53" s="91"/>
      <c r="O53" s="91"/>
      <c r="P53" s="91"/>
      <c r="Q53" s="91"/>
      <c r="R53" s="91"/>
      <c r="S53" s="91"/>
      <c r="T53" s="91"/>
      <c r="U53" s="91"/>
      <c r="V53" s="3"/>
      <c r="W53" s="12" t="str">
        <f>IF(C53=TRUE,"退職証明書","")</f>
        <v/>
      </c>
      <c r="AQ53" s="31"/>
      <c r="AS53" s="46"/>
    </row>
    <row r="54" spans="2:45" ht="15" customHeight="1" x14ac:dyDescent="0.55000000000000004">
      <c r="B54" s="139"/>
      <c r="C54" s="53" t="b">
        <v>0</v>
      </c>
      <c r="D54" s="4"/>
      <c r="E54" s="4"/>
      <c r="F54" s="4"/>
      <c r="G54" s="4"/>
      <c r="H54" s="4"/>
      <c r="I54" s="4"/>
      <c r="J54" s="4"/>
      <c r="K54" s="4"/>
      <c r="L54" s="4"/>
      <c r="M54" s="4"/>
      <c r="N54" s="4"/>
      <c r="O54" s="4"/>
      <c r="P54" s="4"/>
      <c r="Q54" s="4"/>
      <c r="R54" s="4"/>
      <c r="S54" s="4"/>
      <c r="T54" s="4"/>
      <c r="U54" s="4"/>
      <c r="V54" s="5"/>
      <c r="W54" s="13"/>
      <c r="X54" s="14"/>
      <c r="Y54" s="14"/>
      <c r="Z54" s="14"/>
      <c r="AA54" s="14"/>
      <c r="AB54" s="14"/>
      <c r="AC54" s="14"/>
      <c r="AD54" s="14"/>
      <c r="AE54" s="14"/>
      <c r="AF54" s="14"/>
      <c r="AG54" s="14"/>
      <c r="AH54" s="14"/>
      <c r="AI54" s="14"/>
      <c r="AJ54" s="14"/>
      <c r="AK54" s="14"/>
      <c r="AL54" s="14"/>
      <c r="AM54" s="14"/>
      <c r="AN54" s="14"/>
      <c r="AO54" s="14"/>
      <c r="AP54" s="14"/>
      <c r="AQ54" s="39"/>
      <c r="AS54" s="26"/>
    </row>
    <row r="55" spans="2:45" ht="15" customHeight="1" x14ac:dyDescent="0.55000000000000004">
      <c r="B55" s="139"/>
      <c r="C55" s="27" t="s">
        <v>43</v>
      </c>
      <c r="D55" s="22"/>
      <c r="E55" s="22"/>
      <c r="F55" s="22"/>
      <c r="G55" s="22"/>
      <c r="H55" s="22"/>
      <c r="I55" s="22"/>
      <c r="J55" s="22"/>
      <c r="K55" s="22"/>
      <c r="L55" s="22"/>
      <c r="M55" s="22"/>
      <c r="N55" s="22"/>
      <c r="O55" s="22"/>
      <c r="P55" s="22"/>
      <c r="Q55" s="22"/>
      <c r="R55" s="22"/>
      <c r="S55" s="22"/>
      <c r="T55" s="22"/>
      <c r="U55" s="22"/>
      <c r="V55" s="22"/>
      <c r="W55" s="133" t="s">
        <v>18</v>
      </c>
      <c r="X55" s="133"/>
      <c r="Y55" s="133"/>
      <c r="Z55" s="133"/>
      <c r="AA55" s="133"/>
      <c r="AB55" s="133"/>
      <c r="AC55" s="133"/>
      <c r="AD55" s="133"/>
      <c r="AE55" s="133"/>
      <c r="AF55" s="133"/>
      <c r="AG55" s="133"/>
      <c r="AH55" s="133"/>
      <c r="AI55" s="133"/>
      <c r="AJ55" s="133"/>
      <c r="AK55" s="133"/>
      <c r="AL55" s="133"/>
      <c r="AM55" s="133"/>
      <c r="AN55" s="133"/>
      <c r="AO55" s="133"/>
      <c r="AP55" s="133"/>
      <c r="AQ55" s="134"/>
      <c r="AS55" s="26"/>
    </row>
    <row r="56" spans="2:45" ht="15" customHeight="1" x14ac:dyDescent="0.55000000000000004">
      <c r="B56" s="139"/>
      <c r="C56" s="54" t="s">
        <v>44</v>
      </c>
      <c r="D56" s="1"/>
      <c r="E56" s="1"/>
      <c r="F56" s="1"/>
      <c r="G56" s="1"/>
      <c r="H56" s="1"/>
      <c r="I56" s="1"/>
      <c r="J56" s="1"/>
      <c r="K56" s="1"/>
      <c r="L56" s="1"/>
      <c r="M56" s="1"/>
      <c r="N56" s="1"/>
      <c r="O56" s="1"/>
      <c r="P56" s="1"/>
      <c r="Q56" s="1"/>
      <c r="R56" s="1"/>
      <c r="S56" s="1"/>
      <c r="T56" s="1"/>
      <c r="U56" s="1"/>
      <c r="V56" s="2"/>
      <c r="W56" s="10"/>
      <c r="X56" s="11"/>
      <c r="Y56" s="11"/>
      <c r="Z56" s="11"/>
      <c r="AA56" s="11"/>
      <c r="AB56" s="11"/>
      <c r="AC56" s="11"/>
      <c r="AD56" s="11"/>
      <c r="AE56" s="11"/>
      <c r="AF56" s="11"/>
      <c r="AG56" s="11"/>
      <c r="AH56" s="11"/>
      <c r="AI56" s="11"/>
      <c r="AJ56" s="11"/>
      <c r="AK56" s="11"/>
      <c r="AL56" s="11"/>
      <c r="AM56" s="11"/>
      <c r="AN56" s="11"/>
      <c r="AO56" s="11"/>
      <c r="AP56" s="11"/>
      <c r="AQ56" s="30"/>
      <c r="AS56" s="26"/>
    </row>
    <row r="57" spans="2:45" ht="15" customHeight="1" x14ac:dyDescent="0.55000000000000004">
      <c r="B57" s="139"/>
      <c r="C57" s="49" t="b">
        <v>1</v>
      </c>
      <c r="M57" s="91" t="str">
        <f>IF(COUNTIF(C57:C58,"TRUE")=1,"","｝どちらかを選択してください！")</f>
        <v/>
      </c>
      <c r="N57" s="91"/>
      <c r="O57" s="91"/>
      <c r="P57" s="91"/>
      <c r="Q57" s="91"/>
      <c r="R57" s="91"/>
      <c r="S57" s="91"/>
      <c r="T57" s="91"/>
      <c r="U57" s="91"/>
      <c r="V57" s="3"/>
      <c r="W57" s="12" t="str">
        <f>IF(C57=TRUE,"確定申告書（写）、年間取引報告書（写）などこれに準ずる資料","")</f>
        <v>確定申告書（写）、年間取引報告書（写）などこれに準ずる資料</v>
      </c>
      <c r="AQ57" s="31"/>
      <c r="AS57" s="26"/>
    </row>
    <row r="58" spans="2:45" ht="15" customHeight="1" x14ac:dyDescent="0.55000000000000004">
      <c r="B58" s="139"/>
      <c r="C58" s="49" t="b">
        <v>0</v>
      </c>
      <c r="M58" s="91"/>
      <c r="N58" s="91"/>
      <c r="O58" s="91"/>
      <c r="P58" s="91"/>
      <c r="Q58" s="91"/>
      <c r="R58" s="91"/>
      <c r="S58" s="91"/>
      <c r="T58" s="91"/>
      <c r="U58" s="91"/>
      <c r="V58" s="3"/>
      <c r="W58" s="12"/>
      <c r="AQ58" s="31"/>
      <c r="AS58" s="26"/>
    </row>
    <row r="59" spans="2:45" ht="15" customHeight="1" x14ac:dyDescent="0.55000000000000004">
      <c r="B59" s="139"/>
      <c r="C59" s="55" t="s">
        <v>45</v>
      </c>
      <c r="H59" s="25" t="str">
        <f>IF(COUNTIF(C60:C64,"TRUE")=1,"","↓受給している・受給していないのいずれかを選択してください！")</f>
        <v/>
      </c>
      <c r="V59" s="3"/>
      <c r="W59" s="12"/>
      <c r="AQ59" s="31"/>
      <c r="AS59" s="26"/>
    </row>
    <row r="60" spans="2:45" ht="15" customHeight="1" x14ac:dyDescent="0.55000000000000004">
      <c r="B60" s="139"/>
      <c r="C60" s="49" t="b">
        <v>0</v>
      </c>
      <c r="M60" s="25"/>
      <c r="N60" s="25"/>
      <c r="O60" s="25"/>
      <c r="P60" s="25"/>
      <c r="Q60" s="25"/>
      <c r="R60" s="25"/>
      <c r="S60" s="25"/>
      <c r="T60" s="25"/>
      <c r="U60" s="25"/>
      <c r="V60" s="3"/>
      <c r="W60" s="12" t="str">
        <f>IF(C60=TRUE,"直近の年金振込通知書や年金改定通知書、または振込額が記載された通帳（写）","")</f>
        <v/>
      </c>
      <c r="AQ60" s="31"/>
      <c r="AS60" s="26"/>
    </row>
    <row r="61" spans="2:45" ht="15" customHeight="1" x14ac:dyDescent="0.55000000000000004">
      <c r="B61" s="139"/>
      <c r="C61" s="49"/>
      <c r="M61" s="25"/>
      <c r="N61" s="25"/>
      <c r="O61" s="25"/>
      <c r="P61" s="25"/>
      <c r="Q61" s="25"/>
      <c r="R61" s="25"/>
      <c r="S61" s="25"/>
      <c r="T61" s="25"/>
      <c r="U61" s="25"/>
      <c r="V61" s="3"/>
      <c r="W61" s="12"/>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97" t="s">
        <v>46</v>
      </c>
      <c r="S63" s="97"/>
      <c r="T63" s="97"/>
      <c r="U63" s="97"/>
      <c r="V63" s="98"/>
      <c r="W63" s="12"/>
      <c r="AQ63" s="31"/>
      <c r="AS63" s="26"/>
    </row>
    <row r="64" spans="2:45" ht="15" customHeight="1" x14ac:dyDescent="0.55000000000000004">
      <c r="B64" s="139"/>
      <c r="C64" s="49" t="b">
        <v>1</v>
      </c>
      <c r="M64" s="25"/>
      <c r="N64" s="25"/>
      <c r="O64" s="25"/>
      <c r="P64" s="25"/>
      <c r="Q64" s="25"/>
      <c r="R64" s="25"/>
      <c r="S64" s="25"/>
      <c r="T64" s="25"/>
      <c r="U64" s="25"/>
      <c r="V64" s="3"/>
      <c r="W64" s="12"/>
      <c r="AQ64" s="31"/>
      <c r="AS64" s="26"/>
    </row>
    <row r="65" spans="2:45" ht="15" customHeight="1" x14ac:dyDescent="0.55000000000000004">
      <c r="B65" s="139"/>
      <c r="C65" s="55" t="s">
        <v>47</v>
      </c>
      <c r="P65" s="84" t="str">
        <f>IF(COUNTIF(C66:C67,"TRUE")+COUNTIF(I66,"TRUE")&lt;&gt;1,"↓どれか1つ選択してください！","")</f>
        <v/>
      </c>
      <c r="Q65" s="84"/>
      <c r="R65" s="84"/>
      <c r="S65" s="84"/>
      <c r="T65" s="84"/>
      <c r="U65" s="84"/>
      <c r="V65" s="85"/>
      <c r="W65" s="12"/>
      <c r="AQ65" s="31"/>
      <c r="AS65" s="26"/>
    </row>
    <row r="66" spans="2:45" ht="15" customHeight="1" x14ac:dyDescent="0.55000000000000004">
      <c r="B66" s="139"/>
      <c r="C66" s="49" t="b">
        <v>0</v>
      </c>
      <c r="I66" s="57" t="b">
        <v>0</v>
      </c>
      <c r="M66" s="78"/>
      <c r="N66" s="78"/>
      <c r="O66" s="78"/>
      <c r="P66" s="78"/>
      <c r="Q66" s="78"/>
      <c r="R66" s="78"/>
      <c r="S66" s="78"/>
      <c r="T66" s="78"/>
      <c r="U66" s="78"/>
      <c r="V66" s="3"/>
      <c r="W66" s="12" t="str">
        <f>IF(OR(C66=TRUE, I66=TRUE), "給付記録の回答書", "")</f>
        <v/>
      </c>
      <c r="AQ66" s="31"/>
      <c r="AS66" s="26"/>
    </row>
    <row r="67" spans="2:45" ht="15" customHeight="1" thickBot="1" x14ac:dyDescent="0.6">
      <c r="B67" s="140"/>
      <c r="C67" s="56" t="b">
        <v>1</v>
      </c>
      <c r="D67" s="42"/>
      <c r="E67" s="42"/>
      <c r="F67" s="42"/>
      <c r="G67" s="42"/>
      <c r="H67" s="42"/>
      <c r="I67" s="42"/>
      <c r="J67" s="80"/>
      <c r="K67" s="42"/>
      <c r="L67" s="42"/>
      <c r="M67" s="79"/>
      <c r="N67" s="79"/>
      <c r="O67" s="79"/>
      <c r="P67" s="79"/>
      <c r="Q67" s="79"/>
      <c r="R67" s="79"/>
      <c r="S67" s="79"/>
      <c r="T67" s="79"/>
      <c r="U67" s="79"/>
      <c r="V67" s="43"/>
      <c r="W67" s="44"/>
      <c r="X67" s="32"/>
      <c r="Y67" s="32"/>
      <c r="Z67" s="32"/>
      <c r="AA67" s="32"/>
      <c r="AB67" s="32"/>
      <c r="AC67" s="32"/>
      <c r="AD67" s="32"/>
      <c r="AE67" s="32"/>
      <c r="AF67" s="32"/>
      <c r="AG67" s="32"/>
      <c r="AH67" s="32"/>
      <c r="AI67" s="32"/>
      <c r="AJ67" s="32"/>
      <c r="AK67" s="32"/>
      <c r="AL67" s="32"/>
      <c r="AM67" s="32"/>
      <c r="AN67" s="32"/>
      <c r="AO67" s="32"/>
      <c r="AP67" s="32"/>
      <c r="AQ67" s="33"/>
      <c r="AS67" s="26"/>
    </row>
  </sheetData>
  <mergeCells count="81">
    <mergeCell ref="C2:AQ2"/>
    <mergeCell ref="AA7:AM8"/>
    <mergeCell ref="AN7:AO8"/>
    <mergeCell ref="AS7:AS8"/>
    <mergeCell ref="M8:N8"/>
    <mergeCell ref="P8:Q8"/>
    <mergeCell ref="S8:T8"/>
    <mergeCell ref="AK9:AQ9"/>
    <mergeCell ref="J10:V10"/>
    <mergeCell ref="X10:Z10"/>
    <mergeCell ref="AA10:AD10"/>
    <mergeCell ref="AG10:AI10"/>
    <mergeCell ref="AJ10:AM10"/>
    <mergeCell ref="B12:B67"/>
    <mergeCell ref="C13:V13"/>
    <mergeCell ref="W13:AQ13"/>
    <mergeCell ref="W14:AQ14"/>
    <mergeCell ref="I17:U17"/>
    <mergeCell ref="C18:I18"/>
    <mergeCell ref="J18:U18"/>
    <mergeCell ref="C19:I19"/>
    <mergeCell ref="J19:P19"/>
    <mergeCell ref="W20:AI20"/>
    <mergeCell ref="X21:AF21"/>
    <mergeCell ref="AG21:AP21"/>
    <mergeCell ref="R22:W22"/>
    <mergeCell ref="X22:Y22"/>
    <mergeCell ref="AJ22:AK22"/>
    <mergeCell ref="AM22:AP22"/>
    <mergeCell ref="Q24:AB24"/>
    <mergeCell ref="N25:P25"/>
    <mergeCell ref="Q25:R25"/>
    <mergeCell ref="S25:T25"/>
    <mergeCell ref="V25:W25"/>
    <mergeCell ref="Y25:Z25"/>
    <mergeCell ref="AH34:AP34"/>
    <mergeCell ref="AD25:AM26"/>
    <mergeCell ref="N26:V26"/>
    <mergeCell ref="J27:AL27"/>
    <mergeCell ref="M29:U30"/>
    <mergeCell ref="W30:AF30"/>
    <mergeCell ref="R31:AF31"/>
    <mergeCell ref="AH31:AP31"/>
    <mergeCell ref="I34:O34"/>
    <mergeCell ref="P34:R34"/>
    <mergeCell ref="S34:U34"/>
    <mergeCell ref="V34:Z34"/>
    <mergeCell ref="AA34:AG34"/>
    <mergeCell ref="AH35:AP35"/>
    <mergeCell ref="I36:O36"/>
    <mergeCell ref="P36:R36"/>
    <mergeCell ref="S36:U36"/>
    <mergeCell ref="V36:Z36"/>
    <mergeCell ref="AA36:AE36"/>
    <mergeCell ref="AF36:AG36"/>
    <mergeCell ref="AH36:AP36"/>
    <mergeCell ref="I35:O35"/>
    <mergeCell ref="P35:R35"/>
    <mergeCell ref="S35:U35"/>
    <mergeCell ref="V35:Z35"/>
    <mergeCell ref="AA35:AE35"/>
    <mergeCell ref="AF35:AG35"/>
    <mergeCell ref="W42:AQ42"/>
    <mergeCell ref="C37:H38"/>
    <mergeCell ref="I37:O37"/>
    <mergeCell ref="P37:R37"/>
    <mergeCell ref="S37:U37"/>
    <mergeCell ref="V37:Z37"/>
    <mergeCell ref="AA37:AE37"/>
    <mergeCell ref="AF37:AG37"/>
    <mergeCell ref="AH37:AP37"/>
    <mergeCell ref="AF39:AH39"/>
    <mergeCell ref="AI39:AL39"/>
    <mergeCell ref="AM39:AO39"/>
    <mergeCell ref="P65:V65"/>
    <mergeCell ref="W43:AQ45"/>
    <mergeCell ref="M44:U45"/>
    <mergeCell ref="M52:U53"/>
    <mergeCell ref="W55:AQ55"/>
    <mergeCell ref="M57:U58"/>
    <mergeCell ref="R63:V63"/>
  </mergeCells>
  <phoneticPr fontId="3"/>
  <conditionalFormatting sqref="C39:AQ42 C43:W43 C44:V45 C46:AQ47 C48:S48 W48:AQ50 C49:R50 C51:AQ59 L60:AQ62 C60:J63 L63:R63 W63:AQ63 C64:AQ64 C65:P65 W65:AQ65 C66:AQ67">
    <cfRule type="expression" dxfId="32" priority="1">
      <formula>$AI$39="不要"</formula>
    </cfRule>
  </conditionalFormatting>
  <conditionalFormatting sqref="J19:P19">
    <cfRule type="expression" dxfId="31" priority="10">
      <formula>C17=TRUE</formula>
    </cfRule>
  </conditionalFormatting>
  <conditionalFormatting sqref="J18:U18">
    <cfRule type="expression" dxfId="30" priority="11">
      <formula>C17=TRUE</formula>
    </cfRule>
  </conditionalFormatting>
  <conditionalFormatting sqref="J27:AL27">
    <cfRule type="expression" dxfId="29" priority="2">
      <formula>$C$27=TRUE</formula>
    </cfRule>
  </conditionalFormatting>
  <conditionalFormatting sqref="R31">
    <cfRule type="expression" dxfId="28" priority="9">
      <formula>$D$31=TRUE</formula>
    </cfRule>
  </conditionalFormatting>
  <conditionalFormatting sqref="S25">
    <cfRule type="expression" dxfId="27" priority="5">
      <formula>$D$25=TRUE</formula>
    </cfRule>
  </conditionalFormatting>
  <conditionalFormatting sqref="V25">
    <cfRule type="expression" dxfId="26" priority="4">
      <formula>$D$25=TRUE</formula>
    </cfRule>
  </conditionalFormatting>
  <conditionalFormatting sqref="X22:Y22">
    <cfRule type="expression" dxfId="25" priority="8">
      <formula>$C$22=TRUE</formula>
    </cfRule>
  </conditionalFormatting>
  <conditionalFormatting sqref="Y25">
    <cfRule type="expression" dxfId="24" priority="3">
      <formula>$D$25=TRUE</formula>
    </cfRule>
  </conditionalFormatting>
  <conditionalFormatting sqref="AJ22:AK22">
    <cfRule type="expression" dxfId="23" priority="7">
      <formula>$C$22=TRUE</formula>
    </cfRule>
  </conditionalFormatting>
  <conditionalFormatting sqref="AM22:AP22">
    <cfRule type="expression" dxfId="22" priority="6">
      <formula>$C$22=TRUE</formula>
    </cfRule>
  </conditionalFormatting>
  <dataValidations count="1">
    <dataValidation imeMode="off" allowBlank="1" showInputMessage="1" showErrorMessage="1" sqref="AJ10:AM10" xr:uid="{266C203C-E369-41BB-B136-144CD8E94BBF}"/>
  </dataValidations>
  <hyperlinks>
    <hyperlink ref="W43:AQ45" r:id="rId1" display="https://www.omron-kenpo.org/system/data/etc/52/52_1.pdf" xr:uid="{FE90BB8D-5FDF-4162-AD4C-214DB9DAC066}"/>
  </hyperlinks>
  <printOptions horizontalCentered="1"/>
  <pageMargins left="0" right="0" top="0" bottom="0" header="7.874015748031496E-2" footer="0"/>
  <pageSetup paperSize="9" scale="79" fitToHeight="0" orientation="portrait" r:id="rId2"/>
  <headerFooter>
    <oddHeader>&amp;L（秘密）</oddHeader>
    <oddFooter>&amp;Cオムロン健康保険組合&amp;RR8.05改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locked="0" defaultSize="0" autoFill="0" autoLine="0" autoPict="0">
                <anchor moveWithCells="1">
                  <from>
                    <xdr:col>2</xdr:col>
                    <xdr:colOff>31750</xdr:colOff>
                    <xdr:row>13</xdr:row>
                    <xdr:rowOff>19050</xdr:rowOff>
                  </from>
                  <to>
                    <xdr:col>18</xdr:col>
                    <xdr:colOff>25400</xdr:colOff>
                    <xdr:row>13</xdr:row>
                    <xdr:rowOff>184150</xdr:rowOff>
                  </to>
                </anchor>
              </controlPr>
            </control>
          </mc:Choice>
        </mc:AlternateContent>
        <mc:AlternateContent xmlns:mc="http://schemas.openxmlformats.org/markup-compatibility/2006">
          <mc:Choice Requires="x14">
            <control shapeId="5122" r:id="rId6" name="Check Box 2">
              <controlPr locked="0" defaultSize="0" autoFill="0" autoLine="0" autoPict="0">
                <anchor moveWithCells="1">
                  <from>
                    <xdr:col>2</xdr:col>
                    <xdr:colOff>31750</xdr:colOff>
                    <xdr:row>14</xdr:row>
                    <xdr:rowOff>25400</xdr:rowOff>
                  </from>
                  <to>
                    <xdr:col>16</xdr:col>
                    <xdr:colOff>44450</xdr:colOff>
                    <xdr:row>15</xdr:row>
                    <xdr:rowOff>0</xdr:rowOff>
                  </to>
                </anchor>
              </controlPr>
            </control>
          </mc:Choice>
        </mc:AlternateContent>
        <mc:AlternateContent xmlns:mc="http://schemas.openxmlformats.org/markup-compatibility/2006">
          <mc:Choice Requires="x14">
            <control shapeId="5123" r:id="rId7" name="Check Box 3">
              <controlPr locked="0" defaultSize="0" autoFill="0" autoLine="0" autoPict="0">
                <anchor moveWithCells="1">
                  <from>
                    <xdr:col>2</xdr:col>
                    <xdr:colOff>31750</xdr:colOff>
                    <xdr:row>15</xdr:row>
                    <xdr:rowOff>25400</xdr:rowOff>
                  </from>
                  <to>
                    <xdr:col>20</xdr:col>
                    <xdr:colOff>88900</xdr:colOff>
                    <xdr:row>16</xdr:row>
                    <xdr:rowOff>0</xdr:rowOff>
                  </to>
                </anchor>
              </controlPr>
            </control>
          </mc:Choice>
        </mc:AlternateContent>
        <mc:AlternateContent xmlns:mc="http://schemas.openxmlformats.org/markup-compatibility/2006">
          <mc:Choice Requires="x14">
            <control shapeId="5124" r:id="rId8" name="Check Box 4">
              <controlPr locked="0" defaultSize="0" autoFill="0" autoLine="0" autoPict="0">
                <anchor moveWithCells="1">
                  <from>
                    <xdr:col>2</xdr:col>
                    <xdr:colOff>31750</xdr:colOff>
                    <xdr:row>16</xdr:row>
                    <xdr:rowOff>12700</xdr:rowOff>
                  </from>
                  <to>
                    <xdr:col>8</xdr:col>
                    <xdr:colOff>114300</xdr:colOff>
                    <xdr:row>17</xdr:row>
                    <xdr:rowOff>0</xdr:rowOff>
                  </to>
                </anchor>
              </controlPr>
            </control>
          </mc:Choice>
        </mc:AlternateContent>
        <mc:AlternateContent xmlns:mc="http://schemas.openxmlformats.org/markup-compatibility/2006">
          <mc:Choice Requires="x14">
            <control shapeId="5125" r:id="rId9" name="Check Box 5">
              <controlPr locked="0" defaultSize="0" autoFill="0" autoLine="0" autoPict="0">
                <anchor moveWithCells="1">
                  <from>
                    <xdr:col>2</xdr:col>
                    <xdr:colOff>25400</xdr:colOff>
                    <xdr:row>42</xdr:row>
                    <xdr:rowOff>0</xdr:rowOff>
                  </from>
                  <to>
                    <xdr:col>21</xdr:col>
                    <xdr:colOff>31750</xdr:colOff>
                    <xdr:row>43</xdr:row>
                    <xdr:rowOff>0</xdr:rowOff>
                  </to>
                </anchor>
              </controlPr>
            </control>
          </mc:Choice>
        </mc:AlternateContent>
        <mc:AlternateContent xmlns:mc="http://schemas.openxmlformats.org/markup-compatibility/2006">
          <mc:Choice Requires="x14">
            <control shapeId="5126" r:id="rId10" name="Check Box 6">
              <controlPr locked="0" defaultSize="0" autoFill="0" autoLine="0" autoPict="0">
                <anchor moveWithCells="1">
                  <from>
                    <xdr:col>3</xdr:col>
                    <xdr:colOff>25400</xdr:colOff>
                    <xdr:row>43</xdr:row>
                    <xdr:rowOff>0</xdr:rowOff>
                  </from>
                  <to>
                    <xdr:col>11</xdr:col>
                    <xdr:colOff>190500</xdr:colOff>
                    <xdr:row>43</xdr:row>
                    <xdr:rowOff>184150</xdr:rowOff>
                  </to>
                </anchor>
              </controlPr>
            </control>
          </mc:Choice>
        </mc:AlternateContent>
        <mc:AlternateContent xmlns:mc="http://schemas.openxmlformats.org/markup-compatibility/2006">
          <mc:Choice Requires="x14">
            <control shapeId="5127" r:id="rId11" name="Check Box 7">
              <controlPr locked="0" defaultSize="0" autoFill="0" autoLine="0" autoPict="0">
                <anchor moveWithCells="1">
                  <from>
                    <xdr:col>3</xdr:col>
                    <xdr:colOff>25400</xdr:colOff>
                    <xdr:row>44</xdr:row>
                    <xdr:rowOff>0</xdr:rowOff>
                  </from>
                  <to>
                    <xdr:col>11</xdr:col>
                    <xdr:colOff>190500</xdr:colOff>
                    <xdr:row>45</xdr:row>
                    <xdr:rowOff>0</xdr:rowOff>
                  </to>
                </anchor>
              </controlPr>
            </control>
          </mc:Choice>
        </mc:AlternateContent>
        <mc:AlternateContent xmlns:mc="http://schemas.openxmlformats.org/markup-compatibility/2006">
          <mc:Choice Requires="x14">
            <control shapeId="5128" r:id="rId12" name="Check Box 8">
              <controlPr locked="0" defaultSize="0" autoFill="0" autoLine="0" autoPict="0">
                <anchor moveWithCells="1">
                  <from>
                    <xdr:col>2</xdr:col>
                    <xdr:colOff>25400</xdr:colOff>
                    <xdr:row>45</xdr:row>
                    <xdr:rowOff>0</xdr:rowOff>
                  </from>
                  <to>
                    <xdr:col>21</xdr:col>
                    <xdr:colOff>63500</xdr:colOff>
                    <xdr:row>46</xdr:row>
                    <xdr:rowOff>0</xdr:rowOff>
                  </to>
                </anchor>
              </controlPr>
            </control>
          </mc:Choice>
        </mc:AlternateContent>
        <mc:AlternateContent xmlns:mc="http://schemas.openxmlformats.org/markup-compatibility/2006">
          <mc:Choice Requires="x14">
            <control shapeId="5129" r:id="rId13" name="Check Box 9">
              <controlPr locked="0" defaultSize="0" autoFill="0" autoLine="0" autoPict="0">
                <anchor moveWithCells="1">
                  <from>
                    <xdr:col>3</xdr:col>
                    <xdr:colOff>19050</xdr:colOff>
                    <xdr:row>48</xdr:row>
                    <xdr:rowOff>12700</xdr:rowOff>
                  </from>
                  <to>
                    <xdr:col>19</xdr:col>
                    <xdr:colOff>139700</xdr:colOff>
                    <xdr:row>49</xdr:row>
                    <xdr:rowOff>19050</xdr:rowOff>
                  </to>
                </anchor>
              </controlPr>
            </control>
          </mc:Choice>
        </mc:AlternateContent>
        <mc:AlternateContent xmlns:mc="http://schemas.openxmlformats.org/markup-compatibility/2006">
          <mc:Choice Requires="x14">
            <control shapeId="5130" r:id="rId14" name="Check Box 10">
              <controlPr locked="0" defaultSize="0" autoFill="0" autoLine="0" autoPict="0">
                <anchor moveWithCells="1">
                  <from>
                    <xdr:col>2</xdr:col>
                    <xdr:colOff>25400</xdr:colOff>
                    <xdr:row>50</xdr:row>
                    <xdr:rowOff>25400</xdr:rowOff>
                  </from>
                  <to>
                    <xdr:col>21</xdr:col>
                    <xdr:colOff>38100</xdr:colOff>
                    <xdr:row>51</xdr:row>
                    <xdr:rowOff>25400</xdr:rowOff>
                  </to>
                </anchor>
              </controlPr>
            </control>
          </mc:Choice>
        </mc:AlternateContent>
        <mc:AlternateContent xmlns:mc="http://schemas.openxmlformats.org/markup-compatibility/2006">
          <mc:Choice Requires="x14">
            <control shapeId="5131" r:id="rId15" name="Check Box 11">
              <controlPr locked="0" defaultSize="0" autoFill="0" autoLine="0" autoPict="0">
                <anchor moveWithCells="1">
                  <from>
                    <xdr:col>3</xdr:col>
                    <xdr:colOff>25400</xdr:colOff>
                    <xdr:row>51</xdr:row>
                    <xdr:rowOff>0</xdr:rowOff>
                  </from>
                  <to>
                    <xdr:col>11</xdr:col>
                    <xdr:colOff>190500</xdr:colOff>
                    <xdr:row>51</xdr:row>
                    <xdr:rowOff>184150</xdr:rowOff>
                  </to>
                </anchor>
              </controlPr>
            </control>
          </mc:Choice>
        </mc:AlternateContent>
        <mc:AlternateContent xmlns:mc="http://schemas.openxmlformats.org/markup-compatibility/2006">
          <mc:Choice Requires="x14">
            <control shapeId="5132" r:id="rId16" name="Check Box 12">
              <controlPr locked="0" defaultSize="0" autoFill="0" autoLine="0" autoPict="0">
                <anchor moveWithCells="1">
                  <from>
                    <xdr:col>3</xdr:col>
                    <xdr:colOff>25400</xdr:colOff>
                    <xdr:row>52</xdr:row>
                    <xdr:rowOff>0</xdr:rowOff>
                  </from>
                  <to>
                    <xdr:col>14</xdr:col>
                    <xdr:colOff>165100</xdr:colOff>
                    <xdr:row>53</xdr:row>
                    <xdr:rowOff>6350</xdr:rowOff>
                  </to>
                </anchor>
              </controlPr>
            </control>
          </mc:Choice>
        </mc:AlternateContent>
        <mc:AlternateContent xmlns:mc="http://schemas.openxmlformats.org/markup-compatibility/2006">
          <mc:Choice Requires="x14">
            <control shapeId="5133" r:id="rId17" name="Check Box 13">
              <controlPr locked="0" defaultSize="0" autoFill="0" autoLine="0" autoPict="0">
                <anchor moveWithCells="1">
                  <from>
                    <xdr:col>2</xdr:col>
                    <xdr:colOff>19050</xdr:colOff>
                    <xdr:row>53</xdr:row>
                    <xdr:rowOff>0</xdr:rowOff>
                  </from>
                  <to>
                    <xdr:col>21</xdr:col>
                    <xdr:colOff>25400</xdr:colOff>
                    <xdr:row>54</xdr:row>
                    <xdr:rowOff>0</xdr:rowOff>
                  </to>
                </anchor>
              </controlPr>
            </control>
          </mc:Choice>
        </mc:AlternateContent>
        <mc:AlternateContent xmlns:mc="http://schemas.openxmlformats.org/markup-compatibility/2006">
          <mc:Choice Requires="x14">
            <control shapeId="5134" r:id="rId18" name="Check Box 14">
              <controlPr locked="0" defaultSize="0" autoFill="0" autoLine="0" autoPict="0" altText="あり">
                <anchor moveWithCells="1">
                  <from>
                    <xdr:col>3</xdr:col>
                    <xdr:colOff>31750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5135" r:id="rId19" name="Check Box 15">
              <controlPr locked="0" defaultSize="0" autoFill="0" autoLine="0" autoPict="0">
                <anchor moveWithCells="1">
                  <from>
                    <xdr:col>3</xdr:col>
                    <xdr:colOff>31750</xdr:colOff>
                    <xdr:row>57</xdr:row>
                    <xdr:rowOff>0</xdr:rowOff>
                  </from>
                  <to>
                    <xdr:col>8</xdr:col>
                    <xdr:colOff>120650</xdr:colOff>
                    <xdr:row>58</xdr:row>
                    <xdr:rowOff>0</xdr:rowOff>
                  </to>
                </anchor>
              </controlPr>
            </control>
          </mc:Choice>
        </mc:AlternateContent>
        <mc:AlternateContent xmlns:mc="http://schemas.openxmlformats.org/markup-compatibility/2006">
          <mc:Choice Requires="x14">
            <control shapeId="5136" r:id="rId20" name="Check Box 16">
              <controlPr locked="0" defaultSize="0" autoFill="0" autoLine="0" autoPict="0">
                <anchor moveWithCells="1">
                  <from>
                    <xdr:col>3</xdr:col>
                    <xdr:colOff>31750</xdr:colOff>
                    <xdr:row>59</xdr:row>
                    <xdr:rowOff>0</xdr:rowOff>
                  </from>
                  <to>
                    <xdr:col>20</xdr:col>
                    <xdr:colOff>146050</xdr:colOff>
                    <xdr:row>59</xdr:row>
                    <xdr:rowOff>177800</xdr:rowOff>
                  </to>
                </anchor>
              </controlPr>
            </control>
          </mc:Choice>
        </mc:AlternateContent>
        <mc:AlternateContent xmlns:mc="http://schemas.openxmlformats.org/markup-compatibility/2006">
          <mc:Choice Requires="x14">
            <control shapeId="5137" r:id="rId21" name="Check Box 17">
              <controlPr locked="0" defaultSize="0" autoFill="0" autoLine="0" autoPict="0">
                <anchor moveWithCells="1">
                  <from>
                    <xdr:col>3</xdr:col>
                    <xdr:colOff>31750</xdr:colOff>
                    <xdr:row>63</xdr:row>
                    <xdr:rowOff>0</xdr:rowOff>
                  </from>
                  <to>
                    <xdr:col>8</xdr:col>
                    <xdr:colOff>114300</xdr:colOff>
                    <xdr:row>64</xdr:row>
                    <xdr:rowOff>0</xdr:rowOff>
                  </to>
                </anchor>
              </controlPr>
            </control>
          </mc:Choice>
        </mc:AlternateContent>
        <mc:AlternateContent xmlns:mc="http://schemas.openxmlformats.org/markup-compatibility/2006">
          <mc:Choice Requires="x14">
            <control shapeId="5138" r:id="rId22" name="Check Box 18">
              <controlPr locked="0" defaultSize="0" autoFill="0" autoLine="0" autoPict="0">
                <anchor moveWithCells="1">
                  <from>
                    <xdr:col>9</xdr:col>
                    <xdr:colOff>6350</xdr:colOff>
                    <xdr:row>65</xdr:row>
                    <xdr:rowOff>12700</xdr:rowOff>
                  </from>
                  <to>
                    <xdr:col>16</xdr:col>
                    <xdr:colOff>133350</xdr:colOff>
                    <xdr:row>66</xdr:row>
                    <xdr:rowOff>12700</xdr:rowOff>
                  </to>
                </anchor>
              </controlPr>
            </control>
          </mc:Choice>
        </mc:AlternateContent>
        <mc:AlternateContent xmlns:mc="http://schemas.openxmlformats.org/markup-compatibility/2006">
          <mc:Choice Requires="x14">
            <control shapeId="5139" r:id="rId23" name="Check Box 19">
              <controlPr locked="0" defaultSize="0" autoFill="0" autoLine="0" autoPict="0">
                <anchor moveWithCells="1">
                  <from>
                    <xdr:col>3</xdr:col>
                    <xdr:colOff>25400</xdr:colOff>
                    <xdr:row>66</xdr:row>
                    <xdr:rowOff>12700</xdr:rowOff>
                  </from>
                  <to>
                    <xdr:col>8</xdr:col>
                    <xdr:colOff>114300</xdr:colOff>
                    <xdr:row>66</xdr:row>
                    <xdr:rowOff>184150</xdr:rowOff>
                  </to>
                </anchor>
              </controlPr>
            </control>
          </mc:Choice>
        </mc:AlternateContent>
        <mc:AlternateContent xmlns:mc="http://schemas.openxmlformats.org/markup-compatibility/2006">
          <mc:Choice Requires="x14">
            <control shapeId="5140" r:id="rId24" name="Check Box 20">
              <controlPr locked="0" defaultSize="0" autoFill="0" autoLine="0" autoPict="0">
                <anchor moveWithCells="1">
                  <from>
                    <xdr:col>2</xdr:col>
                    <xdr:colOff>31750</xdr:colOff>
                    <xdr:row>28</xdr:row>
                    <xdr:rowOff>0</xdr:rowOff>
                  </from>
                  <to>
                    <xdr:col>7</xdr:col>
                    <xdr:colOff>114300</xdr:colOff>
                    <xdr:row>29</xdr:row>
                    <xdr:rowOff>0</xdr:rowOff>
                  </to>
                </anchor>
              </controlPr>
            </control>
          </mc:Choice>
        </mc:AlternateContent>
        <mc:AlternateContent xmlns:mc="http://schemas.openxmlformats.org/markup-compatibility/2006">
          <mc:Choice Requires="x14">
            <control shapeId="5141" r:id="rId25" name="Check Box 21">
              <controlPr locked="0" defaultSize="0" autoFill="0" autoLine="0" autoPict="0">
                <anchor moveWithCells="1">
                  <from>
                    <xdr:col>2</xdr:col>
                    <xdr:colOff>31750</xdr:colOff>
                    <xdr:row>29</xdr:row>
                    <xdr:rowOff>0</xdr:rowOff>
                  </from>
                  <to>
                    <xdr:col>7</xdr:col>
                    <xdr:colOff>114300</xdr:colOff>
                    <xdr:row>30</xdr:row>
                    <xdr:rowOff>0</xdr:rowOff>
                  </to>
                </anchor>
              </controlPr>
            </control>
          </mc:Choice>
        </mc:AlternateContent>
        <mc:AlternateContent xmlns:mc="http://schemas.openxmlformats.org/markup-compatibility/2006">
          <mc:Choice Requires="x14">
            <control shapeId="5142" r:id="rId26" name="Check Box 22">
              <controlPr locked="0" defaultSize="0" autoFill="0" autoLine="0" autoPict="0">
                <anchor moveWithCells="1">
                  <from>
                    <xdr:col>3</xdr:col>
                    <xdr:colOff>38100</xdr:colOff>
                    <xdr:row>30</xdr:row>
                    <xdr:rowOff>0</xdr:rowOff>
                  </from>
                  <to>
                    <xdr:col>11</xdr:col>
                    <xdr:colOff>25400</xdr:colOff>
                    <xdr:row>31</xdr:row>
                    <xdr:rowOff>25400</xdr:rowOff>
                  </to>
                </anchor>
              </controlPr>
            </control>
          </mc:Choice>
        </mc:AlternateContent>
        <mc:AlternateContent xmlns:mc="http://schemas.openxmlformats.org/markup-compatibility/2006">
          <mc:Choice Requires="x14">
            <control shapeId="5143" r:id="rId27" name="Check Box 23">
              <controlPr locked="0" defaultSize="0" autoFill="0" autoLine="0" autoPict="0">
                <anchor moveWithCells="1">
                  <from>
                    <xdr:col>13</xdr:col>
                    <xdr:colOff>25400</xdr:colOff>
                    <xdr:row>30</xdr:row>
                    <xdr:rowOff>0</xdr:rowOff>
                  </from>
                  <to>
                    <xdr:col>16</xdr:col>
                    <xdr:colOff>0</xdr:colOff>
                    <xdr:row>31</xdr:row>
                    <xdr:rowOff>25400</xdr:rowOff>
                  </to>
                </anchor>
              </controlPr>
            </control>
          </mc:Choice>
        </mc:AlternateContent>
        <mc:AlternateContent xmlns:mc="http://schemas.openxmlformats.org/markup-compatibility/2006">
          <mc:Choice Requires="x14">
            <control shapeId="5144" r:id="rId28" name="Check Box 24">
              <controlPr locked="0" defaultSize="0" autoFill="0" autoLine="0" autoPict="0">
                <anchor moveWithCells="1">
                  <from>
                    <xdr:col>2</xdr:col>
                    <xdr:colOff>31750</xdr:colOff>
                    <xdr:row>19</xdr:row>
                    <xdr:rowOff>190500</xdr:rowOff>
                  </from>
                  <to>
                    <xdr:col>30</xdr:col>
                    <xdr:colOff>12700</xdr:colOff>
                    <xdr:row>21</xdr:row>
                    <xdr:rowOff>6350</xdr:rowOff>
                  </to>
                </anchor>
              </controlPr>
            </control>
          </mc:Choice>
        </mc:AlternateContent>
        <mc:AlternateContent xmlns:mc="http://schemas.openxmlformats.org/markup-compatibility/2006">
          <mc:Choice Requires="x14">
            <control shapeId="5145" r:id="rId29" name="Check Box 25">
              <controlPr locked="0" defaultSize="0" autoFill="0" autoLine="0" autoPict="0">
                <anchor moveWithCells="1">
                  <from>
                    <xdr:col>2</xdr:col>
                    <xdr:colOff>31750</xdr:colOff>
                    <xdr:row>21</xdr:row>
                    <xdr:rowOff>0</xdr:rowOff>
                  </from>
                  <to>
                    <xdr:col>16</xdr:col>
                    <xdr:colOff>31750</xdr:colOff>
                    <xdr:row>22</xdr:row>
                    <xdr:rowOff>0</xdr:rowOff>
                  </to>
                </anchor>
              </controlPr>
            </control>
          </mc:Choice>
        </mc:AlternateContent>
        <mc:AlternateContent xmlns:mc="http://schemas.openxmlformats.org/markup-compatibility/2006">
          <mc:Choice Requires="x14">
            <control shapeId="5146" r:id="rId30" name="Check Box 26">
              <controlPr locked="0" defaultSize="0" autoFill="0" autoLine="0" autoPict="0">
                <anchor moveWithCells="1">
                  <from>
                    <xdr:col>2</xdr:col>
                    <xdr:colOff>31750</xdr:colOff>
                    <xdr:row>22</xdr:row>
                    <xdr:rowOff>0</xdr:rowOff>
                  </from>
                  <to>
                    <xdr:col>10</xdr:col>
                    <xdr:colOff>19050</xdr:colOff>
                    <xdr:row>22</xdr:row>
                    <xdr:rowOff>171450</xdr:rowOff>
                  </to>
                </anchor>
              </controlPr>
            </control>
          </mc:Choice>
        </mc:AlternateContent>
        <mc:AlternateContent xmlns:mc="http://schemas.openxmlformats.org/markup-compatibility/2006">
          <mc:Choice Requires="x14">
            <control shapeId="5147" r:id="rId31" name="Check Box 27">
              <controlPr locked="0" defaultSize="0" autoFill="0" autoLine="0" autoPict="0">
                <anchor moveWithCells="1">
                  <from>
                    <xdr:col>2</xdr:col>
                    <xdr:colOff>31750</xdr:colOff>
                    <xdr:row>22</xdr:row>
                    <xdr:rowOff>184150</xdr:rowOff>
                  </from>
                  <to>
                    <xdr:col>10</xdr:col>
                    <xdr:colOff>165100</xdr:colOff>
                    <xdr:row>23</xdr:row>
                    <xdr:rowOff>184150</xdr:rowOff>
                  </to>
                </anchor>
              </controlPr>
            </control>
          </mc:Choice>
        </mc:AlternateContent>
        <mc:AlternateContent xmlns:mc="http://schemas.openxmlformats.org/markup-compatibility/2006">
          <mc:Choice Requires="x14">
            <control shapeId="5148" r:id="rId32" name="Check Box 28">
              <controlPr locked="0" defaultSize="0" autoFill="0" autoLine="0" autoPict="0">
                <anchor moveWithCells="1">
                  <from>
                    <xdr:col>3</xdr:col>
                    <xdr:colOff>25400</xdr:colOff>
                    <xdr:row>23</xdr:row>
                    <xdr:rowOff>177800</xdr:rowOff>
                  </from>
                  <to>
                    <xdr:col>13</xdr:col>
                    <xdr:colOff>50800</xdr:colOff>
                    <xdr:row>25</xdr:row>
                    <xdr:rowOff>0</xdr:rowOff>
                  </to>
                </anchor>
              </controlPr>
            </control>
          </mc:Choice>
        </mc:AlternateContent>
        <mc:AlternateContent xmlns:mc="http://schemas.openxmlformats.org/markup-compatibility/2006">
          <mc:Choice Requires="x14">
            <control shapeId="5149" r:id="rId33" name="Check Box 29">
              <controlPr locked="0" defaultSize="0" autoFill="0" autoLine="0" autoPict="0">
                <anchor moveWithCells="1">
                  <from>
                    <xdr:col>3</xdr:col>
                    <xdr:colOff>25400</xdr:colOff>
                    <xdr:row>24</xdr:row>
                    <xdr:rowOff>184150</xdr:rowOff>
                  </from>
                  <to>
                    <xdr:col>12</xdr:col>
                    <xdr:colOff>25400</xdr:colOff>
                    <xdr:row>25</xdr:row>
                    <xdr:rowOff>184150</xdr:rowOff>
                  </to>
                </anchor>
              </controlPr>
            </control>
          </mc:Choice>
        </mc:AlternateContent>
        <mc:AlternateContent xmlns:mc="http://schemas.openxmlformats.org/markup-compatibility/2006">
          <mc:Choice Requires="x14">
            <control shapeId="5150" r:id="rId34" name="Check Box 30">
              <controlPr locked="0" defaultSize="0" autoFill="0" autoLine="0" autoPict="0">
                <anchor moveWithCells="1">
                  <from>
                    <xdr:col>2</xdr:col>
                    <xdr:colOff>31750</xdr:colOff>
                    <xdr:row>26</xdr:row>
                    <xdr:rowOff>0</xdr:rowOff>
                  </from>
                  <to>
                    <xdr:col>7</xdr:col>
                    <xdr:colOff>6350</xdr:colOff>
                    <xdr:row>27</xdr:row>
                    <xdr:rowOff>12700</xdr:rowOff>
                  </to>
                </anchor>
              </controlPr>
            </control>
          </mc:Choice>
        </mc:AlternateContent>
        <mc:AlternateContent xmlns:mc="http://schemas.openxmlformats.org/markup-compatibility/2006">
          <mc:Choice Requires="x14">
            <control shapeId="5151" r:id="rId35" name="Check Box 31">
              <controlPr defaultSize="0" autoFill="0" autoLine="0" autoPict="0">
                <anchor moveWithCells="1">
                  <from>
                    <xdr:col>3</xdr:col>
                    <xdr:colOff>19050</xdr:colOff>
                    <xdr:row>64</xdr:row>
                    <xdr:rowOff>184150</xdr:rowOff>
                  </from>
                  <to>
                    <xdr:col>7</xdr:col>
                    <xdr:colOff>171450</xdr:colOff>
                    <xdr:row>66</xdr:row>
                    <xdr:rowOff>0</xdr:rowOff>
                  </to>
                </anchor>
              </controlPr>
            </control>
          </mc:Choice>
        </mc:AlternateContent>
        <mc:AlternateContent xmlns:mc="http://schemas.openxmlformats.org/markup-compatibility/2006">
          <mc:Choice Requires="x14">
            <control shapeId="5152" r:id="rId36" name="Check Box 32">
              <controlPr locked="0" defaultSize="0" autoFill="0" autoLine="0" autoPict="0">
                <anchor moveWithCells="1">
                  <from>
                    <xdr:col>4</xdr:col>
                    <xdr:colOff>6350</xdr:colOff>
                    <xdr:row>60</xdr:row>
                    <xdr:rowOff>6350</xdr:rowOff>
                  </from>
                  <to>
                    <xdr:col>12</xdr:col>
                    <xdr:colOff>171450</xdr:colOff>
                    <xdr:row>60</xdr:row>
                    <xdr:rowOff>184150</xdr:rowOff>
                  </to>
                </anchor>
              </controlPr>
            </control>
          </mc:Choice>
        </mc:AlternateContent>
        <mc:AlternateContent xmlns:mc="http://schemas.openxmlformats.org/markup-compatibility/2006">
          <mc:Choice Requires="x14">
            <control shapeId="5153" r:id="rId37" name="Check Box 33">
              <controlPr locked="0" defaultSize="0" autoFill="0" autoLine="0" autoPict="0">
                <anchor moveWithCells="1">
                  <from>
                    <xdr:col>4</xdr:col>
                    <xdr:colOff>12700</xdr:colOff>
                    <xdr:row>60</xdr:row>
                    <xdr:rowOff>190500</xdr:rowOff>
                  </from>
                  <to>
                    <xdr:col>13</xdr:col>
                    <xdr:colOff>12700</xdr:colOff>
                    <xdr:row>61</xdr:row>
                    <xdr:rowOff>184150</xdr:rowOff>
                  </to>
                </anchor>
              </controlPr>
            </control>
          </mc:Choice>
        </mc:AlternateContent>
        <mc:AlternateContent xmlns:mc="http://schemas.openxmlformats.org/markup-compatibility/2006">
          <mc:Choice Requires="x14">
            <control shapeId="5154" r:id="rId38" name="Check Box 34">
              <controlPr locked="0" defaultSize="0" autoFill="0" autoLine="0" autoPict="0">
                <anchor moveWithCells="1">
                  <from>
                    <xdr:col>4</xdr:col>
                    <xdr:colOff>6350</xdr:colOff>
                    <xdr:row>61</xdr:row>
                    <xdr:rowOff>190500</xdr:rowOff>
                  </from>
                  <to>
                    <xdr:col>12</xdr:col>
                    <xdr:colOff>177800</xdr:colOff>
                    <xdr:row>63</xdr:row>
                    <xdr:rowOff>25400</xdr:rowOff>
                  </to>
                </anchor>
              </controlPr>
            </control>
          </mc:Choice>
        </mc:AlternateContent>
        <mc:AlternateContent xmlns:mc="http://schemas.openxmlformats.org/markup-compatibility/2006">
          <mc:Choice Requires="x14">
            <control shapeId="5155" r:id="rId39" name="Check Box 35">
              <controlPr locked="0" defaultSize="0" autoFill="0" autoLine="0" autoPict="0">
                <anchor moveWithCells="1">
                  <from>
                    <xdr:col>14</xdr:col>
                    <xdr:colOff>19050</xdr:colOff>
                    <xdr:row>59</xdr:row>
                    <xdr:rowOff>184150</xdr:rowOff>
                  </from>
                  <to>
                    <xdr:col>18</xdr:col>
                    <xdr:colOff>177800</xdr:colOff>
                    <xdr:row>61</xdr:row>
                    <xdr:rowOff>0</xdr:rowOff>
                  </to>
                </anchor>
              </controlPr>
            </control>
          </mc:Choice>
        </mc:AlternateContent>
        <mc:AlternateContent xmlns:mc="http://schemas.openxmlformats.org/markup-compatibility/2006">
          <mc:Choice Requires="x14">
            <control shapeId="5156" r:id="rId40" name="Check Box 36">
              <controlPr locked="0" defaultSize="0" autoFill="0" autoLine="0" autoPict="0">
                <anchor moveWithCells="1">
                  <from>
                    <xdr:col>14</xdr:col>
                    <xdr:colOff>12700</xdr:colOff>
                    <xdr:row>61</xdr:row>
                    <xdr:rowOff>12700</xdr:rowOff>
                  </from>
                  <to>
                    <xdr:col>18</xdr:col>
                    <xdr:colOff>82550</xdr:colOff>
                    <xdr:row>62</xdr:row>
                    <xdr:rowOff>0</xdr:rowOff>
                  </to>
                </anchor>
              </controlPr>
            </control>
          </mc:Choice>
        </mc:AlternateContent>
        <mc:AlternateContent xmlns:mc="http://schemas.openxmlformats.org/markup-compatibility/2006">
          <mc:Choice Requires="x14">
            <control shapeId="5157" r:id="rId41" name="Check Box 37">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5158" r:id="rId42" name="Check Box 38">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5159" r:id="rId43" name="Check Box 39">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5160" r:id="rId44" name="Check Box 40">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5161" r:id="rId45" name="Check Box 41">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5162" r:id="rId46" name="Check Box 42">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5163" r:id="rId47" name="Check Box 43">
              <controlPr locked="0" defaultSize="0" autoFill="0" autoLine="0" autoPict="0">
                <anchor moveWithCells="1">
                  <from>
                    <xdr:col>2</xdr:col>
                    <xdr:colOff>31750</xdr:colOff>
                    <xdr:row>32</xdr:row>
                    <xdr:rowOff>190500</xdr:rowOff>
                  </from>
                  <to>
                    <xdr:col>7</xdr:col>
                    <xdr:colOff>31750</xdr:colOff>
                    <xdr:row>33</xdr:row>
                    <xdr:rowOff>184150</xdr:rowOff>
                  </to>
                </anchor>
              </controlPr>
            </control>
          </mc:Choice>
        </mc:AlternateContent>
        <mc:AlternateContent xmlns:mc="http://schemas.openxmlformats.org/markup-compatibility/2006">
          <mc:Choice Requires="x14">
            <control shapeId="5164" r:id="rId48" name="Check Box 44">
              <controlPr locked="0" defaultSize="0" autoFill="0" autoLine="0" autoPict="0">
                <anchor moveWithCells="1">
                  <from>
                    <xdr:col>2</xdr:col>
                    <xdr:colOff>31750</xdr:colOff>
                    <xdr:row>33</xdr:row>
                    <xdr:rowOff>177800</xdr:rowOff>
                  </from>
                  <to>
                    <xdr:col>6</xdr:col>
                    <xdr:colOff>82550</xdr:colOff>
                    <xdr:row>34</xdr:row>
                    <xdr:rowOff>171450</xdr:rowOff>
                  </to>
                </anchor>
              </controlPr>
            </control>
          </mc:Choice>
        </mc:AlternateContent>
        <mc:AlternateContent xmlns:mc="http://schemas.openxmlformats.org/markup-compatibility/2006">
          <mc:Choice Requires="x14">
            <control shapeId="5165" r:id="rId49" name="Check Box 45">
              <controlPr locked="0" defaultSize="0" autoFill="0" autoLine="0" autoPict="0">
                <anchor moveWithCells="1">
                  <from>
                    <xdr:col>14</xdr:col>
                    <xdr:colOff>12700</xdr:colOff>
                    <xdr:row>62</xdr:row>
                    <xdr:rowOff>31750</xdr:rowOff>
                  </from>
                  <to>
                    <xdr:col>17</xdr:col>
                    <xdr:colOff>133350</xdr:colOff>
                    <xdr:row>63</xdr:row>
                    <xdr:rowOff>12700</xdr:rowOff>
                  </to>
                </anchor>
              </controlPr>
            </control>
          </mc:Choice>
        </mc:AlternateContent>
        <mc:AlternateContent xmlns:mc="http://schemas.openxmlformats.org/markup-compatibility/2006">
          <mc:Choice Requires="x14">
            <control shapeId="5166" r:id="rId50" name="Check Box 46">
              <controlPr locked="0" defaultSize="0" autoFill="0" autoLine="0" autoPict="0">
                <anchor moveWithCells="1">
                  <from>
                    <xdr:col>3</xdr:col>
                    <xdr:colOff>19050</xdr:colOff>
                    <xdr:row>46</xdr:row>
                    <xdr:rowOff>0</xdr:rowOff>
                  </from>
                  <to>
                    <xdr:col>23</xdr:col>
                    <xdr:colOff>69850</xdr:colOff>
                    <xdr:row>47</xdr:row>
                    <xdr:rowOff>6350</xdr:rowOff>
                  </to>
                </anchor>
              </controlPr>
            </control>
          </mc:Choice>
        </mc:AlternateContent>
        <mc:AlternateContent xmlns:mc="http://schemas.openxmlformats.org/markup-compatibility/2006">
          <mc:Choice Requires="x14">
            <control shapeId="5167" r:id="rId51" name="Check Box 47">
              <controlPr locked="0" defaultSize="0" autoFill="0" autoLine="0" autoPict="0">
                <anchor moveWithCells="1">
                  <from>
                    <xdr:col>3</xdr:col>
                    <xdr:colOff>19050</xdr:colOff>
                    <xdr:row>47</xdr:row>
                    <xdr:rowOff>0</xdr:rowOff>
                  </from>
                  <to>
                    <xdr:col>23</xdr:col>
                    <xdr:colOff>76200</xdr:colOff>
                    <xdr:row>47</xdr:row>
                    <xdr:rowOff>171450</xdr:rowOff>
                  </to>
                </anchor>
              </controlPr>
            </control>
          </mc:Choice>
        </mc:AlternateContent>
        <mc:AlternateContent xmlns:mc="http://schemas.openxmlformats.org/markup-compatibility/2006">
          <mc:Choice Requires="x14">
            <control shapeId="5168" r:id="rId52" name="Check Box 48">
              <controlPr defaultSize="0" autoFill="0" autoLine="0" autoPict="0">
                <anchor moveWithCells="1">
                  <from>
                    <xdr:col>3</xdr:col>
                    <xdr:colOff>25400</xdr:colOff>
                    <xdr:row>49</xdr:row>
                    <xdr:rowOff>12700</xdr:rowOff>
                  </from>
                  <to>
                    <xdr:col>11</xdr:col>
                    <xdr:colOff>158750</xdr:colOff>
                    <xdr:row>50</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BE2D-8F1A-46A5-8A24-46F7F8FCDD7F}">
  <sheetPr codeName="Sheet6">
    <pageSetUpPr fitToPage="1"/>
  </sheetPr>
  <dimension ref="B1:BB67"/>
  <sheetViews>
    <sheetView showGridLines="0" zoomScaleNormal="100" zoomScaleSheetLayoutView="85"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6640625" style="45"/>
  </cols>
  <sheetData>
    <row r="1" spans="2:54"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5" customHeight="1" x14ac:dyDescent="0.55000000000000004">
      <c r="C4" s="34" t="s">
        <v>48</v>
      </c>
      <c r="D4" s="34"/>
      <c r="AS4" s="26"/>
    </row>
    <row r="5" spans="2:54" ht="15" customHeight="1" x14ac:dyDescent="0.55000000000000004">
      <c r="C5" s="34" t="s">
        <v>49</v>
      </c>
      <c r="D5" s="34"/>
      <c r="T5" s="83"/>
      <c r="AS5" s="26"/>
    </row>
    <row r="6" spans="2:54" ht="3.5" customHeight="1" x14ac:dyDescent="0.55000000000000004">
      <c r="C6" s="34"/>
      <c r="D6" s="34"/>
      <c r="AS6" s="26"/>
    </row>
    <row r="7" spans="2:54" ht="15" customHeight="1" x14ac:dyDescent="0.55000000000000004">
      <c r="D7" s="34"/>
      <c r="AA7" s="153" t="s">
        <v>57</v>
      </c>
      <c r="AB7" s="153"/>
      <c r="AC7" s="153"/>
      <c r="AD7" s="153"/>
      <c r="AE7" s="153"/>
      <c r="AF7" s="153"/>
      <c r="AG7" s="153"/>
      <c r="AH7" s="153"/>
      <c r="AI7" s="153"/>
      <c r="AJ7" s="153"/>
      <c r="AK7" s="153"/>
      <c r="AL7" s="153"/>
      <c r="AM7" s="153"/>
      <c r="AN7" s="144" t="s">
        <v>2</v>
      </c>
      <c r="AO7" s="144"/>
      <c r="AS7" s="141" t="s">
        <v>3</v>
      </c>
    </row>
    <row r="8" spans="2:54" s="18" customFormat="1" ht="12.65" customHeight="1" x14ac:dyDescent="0.55000000000000004">
      <c r="F8" s="18" t="s">
        <v>4</v>
      </c>
      <c r="K8" s="7" t="s">
        <v>5</v>
      </c>
      <c r="L8" s="7"/>
      <c r="M8" s="154" t="s">
        <v>56</v>
      </c>
      <c r="N8" s="154"/>
      <c r="O8" s="7" t="s">
        <v>6</v>
      </c>
      <c r="P8" s="154" t="s">
        <v>56</v>
      </c>
      <c r="Q8" s="154"/>
      <c r="R8" s="7" t="s">
        <v>7</v>
      </c>
      <c r="S8" s="154" t="s">
        <v>56</v>
      </c>
      <c r="T8" s="154"/>
      <c r="U8" s="7" t="s">
        <v>8</v>
      </c>
      <c r="V8" s="7"/>
      <c r="W8" s="14" t="s">
        <v>9</v>
      </c>
      <c r="X8" s="14"/>
      <c r="Y8" s="14"/>
      <c r="Z8" s="14"/>
      <c r="AA8" s="152"/>
      <c r="AB8" s="152"/>
      <c r="AC8" s="152"/>
      <c r="AD8" s="152"/>
      <c r="AE8" s="152"/>
      <c r="AF8" s="152"/>
      <c r="AG8" s="152"/>
      <c r="AH8" s="152"/>
      <c r="AI8" s="152"/>
      <c r="AJ8" s="152"/>
      <c r="AK8" s="152"/>
      <c r="AL8" s="152"/>
      <c r="AM8" s="152"/>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52" t="s">
        <v>58</v>
      </c>
      <c r="K10" s="152"/>
      <c r="L10" s="152"/>
      <c r="M10" s="152"/>
      <c r="N10" s="152"/>
      <c r="O10" s="152"/>
      <c r="P10" s="152"/>
      <c r="Q10" s="152"/>
      <c r="R10" s="152"/>
      <c r="S10" s="152"/>
      <c r="T10" s="152"/>
      <c r="U10" s="152"/>
      <c r="V10" s="152"/>
      <c r="X10" s="126" t="s">
        <v>12</v>
      </c>
      <c r="Y10" s="126"/>
      <c r="Z10" s="126"/>
      <c r="AA10" s="153" t="s">
        <v>59</v>
      </c>
      <c r="AB10" s="153"/>
      <c r="AC10" s="153"/>
      <c r="AD10" s="153"/>
      <c r="AE10" s="9" t="s">
        <v>13</v>
      </c>
      <c r="AG10" s="126" t="s">
        <v>14</v>
      </c>
      <c r="AH10" s="126"/>
      <c r="AI10" s="126"/>
      <c r="AJ10" s="153">
        <v>66</v>
      </c>
      <c r="AK10" s="153"/>
      <c r="AL10" s="153"/>
      <c r="AM10" s="153"/>
      <c r="AN10" s="9" t="s">
        <v>15</v>
      </c>
      <c r="AO10" s="9" t="s">
        <v>13</v>
      </c>
      <c r="AS10" s="28" t="str">
        <f>IF(OR(J10="",AA10="",AJ10=""),"子の氏名・続柄・年齢を入力してください！","")</f>
        <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IF(COUNTIF(C14:C17,"TRUE")=1,"","以下からどれか１つ選択してください！")</f>
        <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t="b">
        <v>1</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t="b">
        <v>0</v>
      </c>
      <c r="V15" s="3"/>
      <c r="W15" s="81" t="s">
        <v>52</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t="b">
        <v>0</v>
      </c>
      <c r="V16" s="3"/>
      <c r="W16" s="12" t="str">
        <f>IF(C16=TRUE,"学生証または在学証明書（写）_氏名、学校名、有効期間記載のもの","")</f>
        <v/>
      </c>
      <c r="AQ16" s="31"/>
      <c r="AS16" s="26"/>
    </row>
    <row r="17" spans="2:54" ht="15" customHeight="1" x14ac:dyDescent="0.55000000000000004">
      <c r="B17" s="139"/>
      <c r="C17" s="47" t="b">
        <v>0</v>
      </c>
      <c r="I17" s="91" t="str">
        <f>IF(AND(C17=TRUE,OR(J18="",J19="")),"以下入力してください!","")</f>
        <v/>
      </c>
      <c r="J17" s="91"/>
      <c r="K17" s="91"/>
      <c r="L17" s="91"/>
      <c r="M17" s="91"/>
      <c r="N17" s="91"/>
      <c r="O17" s="91"/>
      <c r="P17" s="91"/>
      <c r="Q17" s="91"/>
      <c r="R17" s="91"/>
      <c r="S17" s="91"/>
      <c r="T17" s="91"/>
      <c r="U17" s="91"/>
      <c r="V17" s="3"/>
      <c r="W17" s="12" t="str">
        <f>IF(C17=TRUE,"送金証明書類（ATM控・通帳写し、現金書留の控等（写））","")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IF(COUNTIF(C21:C27,"TRUE")=1,"","どれか1つ選択してください！")</f>
        <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t="b">
        <v>0</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t="b">
        <v>0</v>
      </c>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t="b">
        <v>1</v>
      </c>
      <c r="AQ23" s="31"/>
      <c r="AS23" s="26"/>
    </row>
    <row r="24" spans="2:54" ht="15" customHeight="1" x14ac:dyDescent="0.55000000000000004">
      <c r="B24" s="139"/>
      <c r="C24" s="50" t="b">
        <v>0</v>
      </c>
      <c r="Q24" s="91" t="str">
        <f>IF(AND(D25=TRUE,OR(S25="",V25="",Y25="")),"↓入力してください！","")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t="b">
        <v>0</v>
      </c>
      <c r="D25" s="57" t="b">
        <v>0</v>
      </c>
      <c r="N25" s="119" t="s">
        <v>25</v>
      </c>
      <c r="O25" s="119"/>
      <c r="P25" s="119"/>
      <c r="Q25" s="119" t="s">
        <v>5</v>
      </c>
      <c r="R25" s="119"/>
      <c r="S25" s="151" t="s">
        <v>56</v>
      </c>
      <c r="T25" s="151"/>
      <c r="U25" s="18" t="s">
        <v>6</v>
      </c>
      <c r="V25" s="151" t="s">
        <v>56</v>
      </c>
      <c r="W25" s="151"/>
      <c r="X25" s="18" t="s">
        <v>7</v>
      </c>
      <c r="Y25" s="151" t="s">
        <v>56</v>
      </c>
      <c r="Z25" s="151"/>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t="b">
        <v>0</v>
      </c>
      <c r="D26" s="57" t="b">
        <v>0</v>
      </c>
      <c r="N26" s="91" t="str">
        <f>IF(AND(C27=TRUE,J27=""),"↓入力してください！","")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t="b">
        <v>0</v>
      </c>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t="b">
        <v>1</v>
      </c>
      <c r="D29" s="19"/>
      <c r="E29" s="19"/>
      <c r="F29" s="19"/>
      <c r="G29" s="19"/>
      <c r="H29" s="19"/>
      <c r="I29" s="19"/>
      <c r="J29" s="19"/>
      <c r="K29" s="19"/>
      <c r="L29" s="19"/>
      <c r="M29" s="115" t="str">
        <f>IF(COUNTIF(C29:C30,"TRUE")=1,"","｝どちらかを選択してください！")</f>
        <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t="b">
        <v>0</v>
      </c>
      <c r="E31" s="7"/>
      <c r="F31" s="7"/>
      <c r="G31" s="7"/>
      <c r="H31" s="7"/>
      <c r="I31" s="7"/>
      <c r="J31" s="7"/>
      <c r="K31" s="7"/>
      <c r="L31" s="7"/>
      <c r="M31" s="7"/>
      <c r="N31" s="7"/>
      <c r="O31" s="7"/>
      <c r="P31" s="7"/>
      <c r="Q31" s="82"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t="b">
        <v>1</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155" t="s">
        <v>58</v>
      </c>
      <c r="J35" s="156"/>
      <c r="K35" s="156"/>
      <c r="L35" s="156"/>
      <c r="M35" s="156"/>
      <c r="N35" s="156"/>
      <c r="O35" s="157"/>
      <c r="P35" s="155" t="s">
        <v>59</v>
      </c>
      <c r="Q35" s="156"/>
      <c r="R35" s="157"/>
      <c r="S35" s="155">
        <v>30</v>
      </c>
      <c r="T35" s="156"/>
      <c r="U35" s="157"/>
      <c r="V35" s="155" t="s">
        <v>63</v>
      </c>
      <c r="W35" s="156"/>
      <c r="X35" s="156"/>
      <c r="Y35" s="156"/>
      <c r="Z35" s="157"/>
      <c r="AA35" s="155">
        <v>300</v>
      </c>
      <c r="AB35" s="156"/>
      <c r="AC35" s="156"/>
      <c r="AD35" s="156"/>
      <c r="AE35" s="156"/>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155" t="s">
        <v>61</v>
      </c>
      <c r="J36" s="156"/>
      <c r="K36" s="156"/>
      <c r="L36" s="156"/>
      <c r="M36" s="156"/>
      <c r="N36" s="156"/>
      <c r="O36" s="157"/>
      <c r="P36" s="155" t="s">
        <v>60</v>
      </c>
      <c r="Q36" s="156"/>
      <c r="R36" s="157"/>
      <c r="S36" s="155">
        <v>67</v>
      </c>
      <c r="T36" s="156"/>
      <c r="U36" s="157"/>
      <c r="V36" s="155" t="s">
        <v>62</v>
      </c>
      <c r="W36" s="156"/>
      <c r="X36" s="156"/>
      <c r="Y36" s="156"/>
      <c r="Z36" s="157"/>
      <c r="AA36" s="155">
        <v>150</v>
      </c>
      <c r="AB36" s="156"/>
      <c r="AC36" s="156"/>
      <c r="AD36" s="156"/>
      <c r="AE36" s="156"/>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IF(COUNTIF(C34:C35,"TRUE")=1,"","↑どちらかを選択してください！")</f>
        <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t="b">
        <v>0</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t="b">
        <v>0</v>
      </c>
      <c r="M44" s="91" t="str">
        <f>IF(C43=FALSE,"",IF(COUNTIF(C44:C45,"TRUE")=0,"｝選択してください！",""))</f>
        <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t="b">
        <v>0</v>
      </c>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t="b">
        <v>0</v>
      </c>
      <c r="V46" s="3"/>
      <c r="W46" s="12" t="str">
        <f>IF(C46=TRUE,"社会保険資格喪失証明書（写）、失業等給付の受給及び離職票等の提出に伴う承諾書","")</f>
        <v/>
      </c>
      <c r="AQ46" s="31"/>
      <c r="AS46" s="26"/>
    </row>
    <row r="47" spans="2:54" ht="15" customHeight="1" x14ac:dyDescent="0.55000000000000004">
      <c r="B47" s="139"/>
      <c r="C47" s="49" t="b">
        <v>0</v>
      </c>
      <c r="V47" s="3"/>
      <c r="W47" s="12" t="str">
        <f>IF(C47=TRUE,"⇒扶養にできます。雇用保険受給資格者証(写)表・裏面","")</f>
        <v/>
      </c>
      <c r="AQ47" s="31"/>
      <c r="AS47" s="26"/>
    </row>
    <row r="48" spans="2:54" ht="15" customHeight="1" x14ac:dyDescent="0.55000000000000004">
      <c r="B48" s="139"/>
      <c r="C48" s="49" t="b">
        <v>0</v>
      </c>
      <c r="M48" s="25"/>
      <c r="N48" s="25"/>
      <c r="O48" s="25"/>
      <c r="P48" s="25"/>
      <c r="Q48" s="25"/>
      <c r="R48" s="25"/>
      <c r="S48" s="76"/>
      <c r="T48" s="76"/>
      <c r="U48" s="76"/>
      <c r="V48" s="77"/>
      <c r="W48" s="12" t="str">
        <f>IF(C48=TRUE,"⇒待期期間・給付制限期間中のみ扶養にできます。雇用保険受給資格者証(写)表・裏面","")</f>
        <v/>
      </c>
      <c r="AQ48" s="31"/>
      <c r="AS48" s="26"/>
    </row>
    <row r="49" spans="2:45" ht="15" customHeight="1" x14ac:dyDescent="0.55000000000000004">
      <c r="B49" s="139"/>
      <c r="C49" s="49" t="b">
        <v>0</v>
      </c>
      <c r="M49" s="25"/>
      <c r="N49" s="25"/>
      <c r="O49" s="25"/>
      <c r="P49" s="25"/>
      <c r="Q49" s="25"/>
      <c r="R49" s="25"/>
      <c r="S49" s="76"/>
      <c r="T49" s="76"/>
      <c r="U49" s="76"/>
      <c r="V49" s="77"/>
      <c r="W49" s="12" t="str">
        <f>IF(C49=TRUE,"離職票１・２、延長通知書（写）","")</f>
        <v/>
      </c>
      <c r="AQ49" s="31"/>
      <c r="AS49" s="26"/>
    </row>
    <row r="50" spans="2:45" ht="15" customHeight="1" x14ac:dyDescent="0.55000000000000004">
      <c r="B50" s="139"/>
      <c r="C50" s="49" t="b">
        <v>0</v>
      </c>
      <c r="M50" s="25"/>
      <c r="N50" s="25" t="str">
        <f>IF(C46=FALSE,"",IF(COUNTIF(C47:C50,"TRUE")=1,"","どれか１つ選択してください！"))</f>
        <v/>
      </c>
      <c r="O50" s="25"/>
      <c r="P50" s="25"/>
      <c r="Q50" s="25"/>
      <c r="R50" s="25"/>
      <c r="S50" s="76"/>
      <c r="T50" s="76"/>
      <c r="U50" s="76"/>
      <c r="V50" s="77"/>
      <c r="W50" s="12" t="str">
        <f>IF(C50=TRUE,"離職票１・２（写）","")</f>
        <v/>
      </c>
      <c r="AQ50" s="31"/>
      <c r="AS50" s="26"/>
    </row>
    <row r="51" spans="2:45" ht="15" customHeight="1" x14ac:dyDescent="0.55000000000000004">
      <c r="B51" s="139"/>
      <c r="C51" s="49" t="b">
        <v>0</v>
      </c>
      <c r="V51" s="3"/>
      <c r="W51" s="12"/>
      <c r="AQ51" s="31"/>
      <c r="AS51" s="26"/>
    </row>
    <row r="52" spans="2:45" ht="15" customHeight="1" x14ac:dyDescent="0.55000000000000004">
      <c r="B52" s="139"/>
      <c r="C52" s="49" t="b">
        <v>0</v>
      </c>
      <c r="M52" s="91" t="str">
        <f>IF(C51=FALSE,"",IF(COUNTIF(C52:C53,"TRUE")=1,"","｝どちらかを選択してください！"))</f>
        <v/>
      </c>
      <c r="N52" s="91"/>
      <c r="O52" s="91"/>
      <c r="P52" s="91"/>
      <c r="Q52" s="91"/>
      <c r="R52" s="91"/>
      <c r="S52" s="91"/>
      <c r="T52" s="91"/>
      <c r="U52" s="91"/>
      <c r="V52" s="3"/>
      <c r="W52" s="12" t="str">
        <f>IF(C52=TRUE,"雇用保険受給資格者証（写）表・裏面　「支給終了」の印があること！","")</f>
        <v/>
      </c>
      <c r="AQ52" s="31"/>
      <c r="AS52" s="26"/>
    </row>
    <row r="53" spans="2:45" ht="15" customHeight="1" x14ac:dyDescent="0.55000000000000004">
      <c r="B53" s="139"/>
      <c r="C53" s="49" t="b">
        <v>0</v>
      </c>
      <c r="M53" s="91"/>
      <c r="N53" s="91"/>
      <c r="O53" s="91"/>
      <c r="P53" s="91"/>
      <c r="Q53" s="91"/>
      <c r="R53" s="91"/>
      <c r="S53" s="91"/>
      <c r="T53" s="91"/>
      <c r="U53" s="91"/>
      <c r="V53" s="3"/>
      <c r="W53" s="12" t="str">
        <f>IF(C53=TRUE,"退職証明書","")</f>
        <v/>
      </c>
      <c r="AQ53" s="31"/>
      <c r="AS53" s="46"/>
    </row>
    <row r="54" spans="2:45" ht="15" customHeight="1" x14ac:dyDescent="0.55000000000000004">
      <c r="B54" s="139"/>
      <c r="C54" s="53" t="b">
        <v>1</v>
      </c>
      <c r="D54" s="4"/>
      <c r="E54" s="4"/>
      <c r="F54" s="4"/>
      <c r="G54" s="4"/>
      <c r="H54" s="4"/>
      <c r="I54" s="4"/>
      <c r="J54" s="4"/>
      <c r="K54" s="4"/>
      <c r="L54" s="4"/>
      <c r="M54" s="4"/>
      <c r="N54" s="4"/>
      <c r="O54" s="4"/>
      <c r="P54" s="4"/>
      <c r="Q54" s="4"/>
      <c r="R54" s="4"/>
      <c r="S54" s="4"/>
      <c r="T54" s="4"/>
      <c r="U54" s="4"/>
      <c r="V54" s="5"/>
      <c r="W54" s="13"/>
      <c r="X54" s="14"/>
      <c r="Y54" s="14"/>
      <c r="Z54" s="14"/>
      <c r="AA54" s="14"/>
      <c r="AB54" s="14"/>
      <c r="AC54" s="14"/>
      <c r="AD54" s="14"/>
      <c r="AE54" s="14"/>
      <c r="AF54" s="14"/>
      <c r="AG54" s="14"/>
      <c r="AH54" s="14"/>
      <c r="AI54" s="14"/>
      <c r="AJ54" s="14"/>
      <c r="AK54" s="14"/>
      <c r="AL54" s="14"/>
      <c r="AM54" s="14"/>
      <c r="AN54" s="14"/>
      <c r="AO54" s="14"/>
      <c r="AP54" s="14"/>
      <c r="AQ54" s="39"/>
      <c r="AS54" s="26"/>
    </row>
    <row r="55" spans="2:45" ht="15" customHeight="1" x14ac:dyDescent="0.55000000000000004">
      <c r="B55" s="139"/>
      <c r="C55" s="27" t="s">
        <v>43</v>
      </c>
      <c r="D55" s="22"/>
      <c r="E55" s="22"/>
      <c r="F55" s="22"/>
      <c r="G55" s="22"/>
      <c r="H55" s="22"/>
      <c r="I55" s="22"/>
      <c r="J55" s="22"/>
      <c r="K55" s="22"/>
      <c r="L55" s="22"/>
      <c r="M55" s="22"/>
      <c r="N55" s="22"/>
      <c r="O55" s="22"/>
      <c r="P55" s="22"/>
      <c r="Q55" s="22"/>
      <c r="R55" s="22"/>
      <c r="S55" s="22"/>
      <c r="T55" s="22"/>
      <c r="U55" s="22"/>
      <c r="V55" s="22"/>
      <c r="W55" s="133" t="s">
        <v>18</v>
      </c>
      <c r="X55" s="133"/>
      <c r="Y55" s="133"/>
      <c r="Z55" s="133"/>
      <c r="AA55" s="133"/>
      <c r="AB55" s="133"/>
      <c r="AC55" s="133"/>
      <c r="AD55" s="133"/>
      <c r="AE55" s="133"/>
      <c r="AF55" s="133"/>
      <c r="AG55" s="133"/>
      <c r="AH55" s="133"/>
      <c r="AI55" s="133"/>
      <c r="AJ55" s="133"/>
      <c r="AK55" s="133"/>
      <c r="AL55" s="133"/>
      <c r="AM55" s="133"/>
      <c r="AN55" s="133"/>
      <c r="AO55" s="133"/>
      <c r="AP55" s="133"/>
      <c r="AQ55" s="134"/>
      <c r="AS55" s="26"/>
    </row>
    <row r="56" spans="2:45" ht="15" customHeight="1" x14ac:dyDescent="0.55000000000000004">
      <c r="B56" s="139"/>
      <c r="C56" s="54" t="s">
        <v>44</v>
      </c>
      <c r="D56" s="1"/>
      <c r="E56" s="1"/>
      <c r="F56" s="1"/>
      <c r="G56" s="1"/>
      <c r="H56" s="1"/>
      <c r="I56" s="1"/>
      <c r="J56" s="1"/>
      <c r="K56" s="1"/>
      <c r="L56" s="1"/>
      <c r="M56" s="1"/>
      <c r="N56" s="1"/>
      <c r="O56" s="1"/>
      <c r="P56" s="1"/>
      <c r="Q56" s="1"/>
      <c r="R56" s="1"/>
      <c r="S56" s="1"/>
      <c r="T56" s="1"/>
      <c r="U56" s="1"/>
      <c r="V56" s="2"/>
      <c r="W56" s="10"/>
      <c r="X56" s="11"/>
      <c r="Y56" s="11"/>
      <c r="Z56" s="11"/>
      <c r="AA56" s="11"/>
      <c r="AB56" s="11"/>
      <c r="AC56" s="11"/>
      <c r="AD56" s="11"/>
      <c r="AE56" s="11"/>
      <c r="AF56" s="11"/>
      <c r="AG56" s="11"/>
      <c r="AH56" s="11"/>
      <c r="AI56" s="11"/>
      <c r="AJ56" s="11"/>
      <c r="AK56" s="11"/>
      <c r="AL56" s="11"/>
      <c r="AM56" s="11"/>
      <c r="AN56" s="11"/>
      <c r="AO56" s="11"/>
      <c r="AP56" s="11"/>
      <c r="AQ56" s="30"/>
      <c r="AS56" s="26"/>
    </row>
    <row r="57" spans="2:45" ht="15" customHeight="1" x14ac:dyDescent="0.55000000000000004">
      <c r="B57" s="139"/>
      <c r="C57" s="49" t="b">
        <v>0</v>
      </c>
      <c r="M57" s="91" t="str">
        <f>IF(COUNTIF(C57:C58,"TRUE")=1,"","｝どちらかを選択してください！")</f>
        <v/>
      </c>
      <c r="N57" s="91"/>
      <c r="O57" s="91"/>
      <c r="P57" s="91"/>
      <c r="Q57" s="91"/>
      <c r="R57" s="91"/>
      <c r="S57" s="91"/>
      <c r="T57" s="91"/>
      <c r="U57" s="91"/>
      <c r="V57" s="3"/>
      <c r="W57" s="12" t="str">
        <f>IF(C57=TRUE,"確定申告書（写）、年間取引報告書（写）などこれに準ずる資料","")</f>
        <v/>
      </c>
      <c r="AQ57" s="31"/>
      <c r="AS57" s="26"/>
    </row>
    <row r="58" spans="2:45" ht="15" customHeight="1" x14ac:dyDescent="0.55000000000000004">
      <c r="B58" s="139"/>
      <c r="C58" s="49" t="b">
        <v>1</v>
      </c>
      <c r="M58" s="91"/>
      <c r="N58" s="91"/>
      <c r="O58" s="91"/>
      <c r="P58" s="91"/>
      <c r="Q58" s="91"/>
      <c r="R58" s="91"/>
      <c r="S58" s="91"/>
      <c r="T58" s="91"/>
      <c r="U58" s="91"/>
      <c r="V58" s="3"/>
      <c r="W58" s="12"/>
      <c r="AQ58" s="31"/>
      <c r="AS58" s="26"/>
    </row>
    <row r="59" spans="2:45" ht="15" customHeight="1" x14ac:dyDescent="0.55000000000000004">
      <c r="B59" s="139"/>
      <c r="C59" s="55" t="s">
        <v>45</v>
      </c>
      <c r="H59" s="25" t="str">
        <f>IF(COUNTIF(C60:C64,"TRUE")=1,"","↓受給している・受給していないのいずれかを選択してください！")</f>
        <v/>
      </c>
      <c r="V59" s="3"/>
      <c r="W59" s="12"/>
      <c r="AQ59" s="31"/>
      <c r="AS59" s="26"/>
    </row>
    <row r="60" spans="2:45" ht="15" customHeight="1" x14ac:dyDescent="0.55000000000000004">
      <c r="B60" s="139"/>
      <c r="C60" s="49" t="b">
        <v>1</v>
      </c>
      <c r="M60" s="25"/>
      <c r="N60" s="25"/>
      <c r="O60" s="25"/>
      <c r="P60" s="25"/>
      <c r="Q60" s="25"/>
      <c r="R60" s="25"/>
      <c r="S60" s="25"/>
      <c r="T60" s="25"/>
      <c r="U60" s="25"/>
      <c r="V60" s="3"/>
      <c r="W60" s="12" t="str">
        <f>IF(C60=TRUE,"直近の年金振込通知書や年金改定通知書、または振込額が記載された通帳（写）","")</f>
        <v>直近の年金振込通知書や年金改定通知書、または振込額が記載された通帳（写）</v>
      </c>
      <c r="AQ60" s="31"/>
      <c r="AS60" s="26"/>
    </row>
    <row r="61" spans="2:45" ht="15" customHeight="1" x14ac:dyDescent="0.55000000000000004">
      <c r="B61" s="139"/>
      <c r="C61" s="49"/>
      <c r="M61" s="25"/>
      <c r="N61" s="25"/>
      <c r="O61" s="25"/>
      <c r="P61" s="25"/>
      <c r="Q61" s="25"/>
      <c r="R61" s="25"/>
      <c r="S61" s="25"/>
      <c r="T61" s="25"/>
      <c r="U61" s="25"/>
      <c r="V61" s="3"/>
      <c r="W61" s="12"/>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97" t="s">
        <v>46</v>
      </c>
      <c r="S63" s="97"/>
      <c r="T63" s="97"/>
      <c r="U63" s="97"/>
      <c r="V63" s="98"/>
      <c r="W63" s="12"/>
      <c r="AQ63" s="31"/>
      <c r="AS63" s="26"/>
    </row>
    <row r="64" spans="2:45" ht="15" customHeight="1" x14ac:dyDescent="0.55000000000000004">
      <c r="B64" s="139"/>
      <c r="C64" s="49" t="b">
        <v>0</v>
      </c>
      <c r="M64" s="25"/>
      <c r="N64" s="25"/>
      <c r="O64" s="25"/>
      <c r="P64" s="25"/>
      <c r="Q64" s="25"/>
      <c r="R64" s="25"/>
      <c r="S64" s="25"/>
      <c r="T64" s="25"/>
      <c r="U64" s="25"/>
      <c r="V64" s="3"/>
      <c r="W64" s="12"/>
      <c r="AQ64" s="31"/>
      <c r="AS64" s="26"/>
    </row>
    <row r="65" spans="2:45" ht="15" customHeight="1" x14ac:dyDescent="0.55000000000000004">
      <c r="B65" s="139"/>
      <c r="C65" s="55" t="s">
        <v>47</v>
      </c>
      <c r="P65" s="84" t="str">
        <f>IF(COUNTIF(C66:C67,"TRUE")+COUNTIF(I66,"TRUE")&lt;&gt;1,"↓どれか1つ選択してください！","")</f>
        <v/>
      </c>
      <c r="Q65" s="84"/>
      <c r="R65" s="84"/>
      <c r="S65" s="84"/>
      <c r="T65" s="84"/>
      <c r="U65" s="84"/>
      <c r="V65" s="85"/>
      <c r="W65" s="12"/>
      <c r="AQ65" s="31"/>
      <c r="AS65" s="26"/>
    </row>
    <row r="66" spans="2:45" ht="15" customHeight="1" x14ac:dyDescent="0.55000000000000004">
      <c r="B66" s="139"/>
      <c r="C66" s="49" t="b">
        <v>0</v>
      </c>
      <c r="I66" s="57" t="b">
        <v>0</v>
      </c>
      <c r="M66" s="78"/>
      <c r="N66" s="78"/>
      <c r="O66" s="78"/>
      <c r="P66" s="78"/>
      <c r="Q66" s="78"/>
      <c r="R66" s="78"/>
      <c r="S66" s="78"/>
      <c r="T66" s="78"/>
      <c r="U66" s="78"/>
      <c r="V66" s="3"/>
      <c r="W66" s="12" t="str">
        <f>IF(OR(C66=TRUE, I66=TRUE), "給付記録の回答書", "")</f>
        <v/>
      </c>
      <c r="AQ66" s="31"/>
      <c r="AS66" s="26"/>
    </row>
    <row r="67" spans="2:45" ht="15" customHeight="1" thickBot="1" x14ac:dyDescent="0.6">
      <c r="B67" s="140"/>
      <c r="C67" s="56" t="b">
        <v>1</v>
      </c>
      <c r="D67" s="42"/>
      <c r="E67" s="42"/>
      <c r="F67" s="42"/>
      <c r="G67" s="42"/>
      <c r="H67" s="42"/>
      <c r="I67" s="42"/>
      <c r="J67" s="80"/>
      <c r="K67" s="42"/>
      <c r="L67" s="42"/>
      <c r="M67" s="79"/>
      <c r="N67" s="79"/>
      <c r="O67" s="79"/>
      <c r="P67" s="79"/>
      <c r="Q67" s="79"/>
      <c r="R67" s="79"/>
      <c r="S67" s="79"/>
      <c r="T67" s="79"/>
      <c r="U67" s="79"/>
      <c r="V67" s="43"/>
      <c r="W67" s="44"/>
      <c r="X67" s="32"/>
      <c r="Y67" s="32"/>
      <c r="Z67" s="32"/>
      <c r="AA67" s="32"/>
      <c r="AB67" s="32"/>
      <c r="AC67" s="32"/>
      <c r="AD67" s="32"/>
      <c r="AE67" s="32"/>
      <c r="AF67" s="32"/>
      <c r="AG67" s="32"/>
      <c r="AH67" s="32"/>
      <c r="AI67" s="32"/>
      <c r="AJ67" s="32"/>
      <c r="AK67" s="32"/>
      <c r="AL67" s="32"/>
      <c r="AM67" s="32"/>
      <c r="AN67" s="32"/>
      <c r="AO67" s="32"/>
      <c r="AP67" s="32"/>
      <c r="AQ67" s="33"/>
      <c r="AS67" s="26"/>
    </row>
  </sheetData>
  <mergeCells count="81">
    <mergeCell ref="C2:AQ2"/>
    <mergeCell ref="AA7:AM8"/>
    <mergeCell ref="AN7:AO8"/>
    <mergeCell ref="AS7:AS8"/>
    <mergeCell ref="M8:N8"/>
    <mergeCell ref="P8:Q8"/>
    <mergeCell ref="S8:T8"/>
    <mergeCell ref="AK9:AQ9"/>
    <mergeCell ref="J10:V10"/>
    <mergeCell ref="X10:Z10"/>
    <mergeCell ref="AA10:AD10"/>
    <mergeCell ref="AG10:AI10"/>
    <mergeCell ref="AJ10:AM10"/>
    <mergeCell ref="B12:B67"/>
    <mergeCell ref="C13:V13"/>
    <mergeCell ref="W13:AQ13"/>
    <mergeCell ref="W14:AQ14"/>
    <mergeCell ref="I17:U17"/>
    <mergeCell ref="C18:I18"/>
    <mergeCell ref="J18:U18"/>
    <mergeCell ref="C19:I19"/>
    <mergeCell ref="J19:P19"/>
    <mergeCell ref="W20:AI20"/>
    <mergeCell ref="X21:AF21"/>
    <mergeCell ref="AG21:AP21"/>
    <mergeCell ref="R22:W22"/>
    <mergeCell ref="X22:Y22"/>
    <mergeCell ref="AJ22:AK22"/>
    <mergeCell ref="AM22:AP22"/>
    <mergeCell ref="Q24:AB24"/>
    <mergeCell ref="N25:P25"/>
    <mergeCell ref="Q25:R25"/>
    <mergeCell ref="S25:T25"/>
    <mergeCell ref="V25:W25"/>
    <mergeCell ref="Y25:Z25"/>
    <mergeCell ref="AH34:AP34"/>
    <mergeCell ref="AD25:AM26"/>
    <mergeCell ref="N26:V26"/>
    <mergeCell ref="J27:AL27"/>
    <mergeCell ref="M29:U30"/>
    <mergeCell ref="W30:AF30"/>
    <mergeCell ref="R31:AF31"/>
    <mergeCell ref="AH31:AP31"/>
    <mergeCell ref="I34:O34"/>
    <mergeCell ref="P34:R34"/>
    <mergeCell ref="S34:U34"/>
    <mergeCell ref="V34:Z34"/>
    <mergeCell ref="AA34:AG34"/>
    <mergeCell ref="AH35:AP35"/>
    <mergeCell ref="I36:O36"/>
    <mergeCell ref="P36:R36"/>
    <mergeCell ref="S36:U36"/>
    <mergeCell ref="V36:Z36"/>
    <mergeCell ref="AA36:AE36"/>
    <mergeCell ref="AF36:AG36"/>
    <mergeCell ref="AH36:AP36"/>
    <mergeCell ref="I35:O35"/>
    <mergeCell ref="P35:R35"/>
    <mergeCell ref="S35:U35"/>
    <mergeCell ref="V35:Z35"/>
    <mergeCell ref="AA35:AE35"/>
    <mergeCell ref="AF35:AG35"/>
    <mergeCell ref="W42:AQ42"/>
    <mergeCell ref="C37:H38"/>
    <mergeCell ref="I37:O37"/>
    <mergeCell ref="P37:R37"/>
    <mergeCell ref="S37:U37"/>
    <mergeCell ref="V37:Z37"/>
    <mergeCell ref="AA37:AE37"/>
    <mergeCell ref="AF37:AG37"/>
    <mergeCell ref="AH37:AP37"/>
    <mergeCell ref="AF39:AH39"/>
    <mergeCell ref="AI39:AL39"/>
    <mergeCell ref="AM39:AO39"/>
    <mergeCell ref="P65:V65"/>
    <mergeCell ref="W43:AQ45"/>
    <mergeCell ref="M44:U45"/>
    <mergeCell ref="M52:U53"/>
    <mergeCell ref="W55:AQ55"/>
    <mergeCell ref="M57:U58"/>
    <mergeCell ref="R63:V63"/>
  </mergeCells>
  <phoneticPr fontId="3"/>
  <conditionalFormatting sqref="C39:AQ42 C43:W43 C44:V45 C46:AQ47 C48:S48 W48:AQ50 C49:R50 C51:AQ59 L60:AQ62 C60:J63 L63:R63 W63:AQ63 C64:AQ64 C65:P65 W65:AQ65 C66:AQ67">
    <cfRule type="expression" dxfId="21" priority="1">
      <formula>$AI$39="不要"</formula>
    </cfRule>
  </conditionalFormatting>
  <conditionalFormatting sqref="J19:P19">
    <cfRule type="expression" dxfId="20" priority="10">
      <formula>C17=TRUE</formula>
    </cfRule>
  </conditionalFormatting>
  <conditionalFormatting sqref="J18:U18">
    <cfRule type="expression" dxfId="19" priority="11">
      <formula>C17=TRUE</formula>
    </cfRule>
  </conditionalFormatting>
  <conditionalFormatting sqref="J27:AL27">
    <cfRule type="expression" dxfId="18" priority="2">
      <formula>$C$27=TRUE</formula>
    </cfRule>
  </conditionalFormatting>
  <conditionalFormatting sqref="R31">
    <cfRule type="expression" dxfId="17" priority="9">
      <formula>$D$31=TRUE</formula>
    </cfRule>
  </conditionalFormatting>
  <conditionalFormatting sqref="S25">
    <cfRule type="expression" dxfId="16" priority="5">
      <formula>$D$25=TRUE</formula>
    </cfRule>
  </conditionalFormatting>
  <conditionalFormatting sqref="V25">
    <cfRule type="expression" dxfId="15" priority="4">
      <formula>$D$25=TRUE</formula>
    </cfRule>
  </conditionalFormatting>
  <conditionalFormatting sqref="X22:Y22">
    <cfRule type="expression" dxfId="14" priority="8">
      <formula>$C$22=TRUE</formula>
    </cfRule>
  </conditionalFormatting>
  <conditionalFormatting sqref="Y25">
    <cfRule type="expression" dxfId="13" priority="3">
      <formula>$D$25=TRUE</formula>
    </cfRule>
  </conditionalFormatting>
  <conditionalFormatting sqref="AJ22:AK22">
    <cfRule type="expression" dxfId="12" priority="7">
      <formula>$C$22=TRUE</formula>
    </cfRule>
  </conditionalFormatting>
  <conditionalFormatting sqref="AM22:AP22">
    <cfRule type="expression" dxfId="11" priority="6">
      <formula>$C$22=TRUE</formula>
    </cfRule>
  </conditionalFormatting>
  <dataValidations count="1">
    <dataValidation imeMode="off" allowBlank="1" showInputMessage="1" showErrorMessage="1" sqref="AJ10:AM10" xr:uid="{ECB620AA-AB11-4FBA-9751-7146BF7DBB28}"/>
  </dataValidations>
  <hyperlinks>
    <hyperlink ref="W43:AQ45" r:id="rId1" display="https://www.omron-kenpo.org/system/data/etc/52/52_1.pdf" xr:uid="{081B2F79-B1C9-40DA-8410-1D7F91605043}"/>
  </hyperlinks>
  <printOptions horizontalCentered="1"/>
  <pageMargins left="0" right="0" top="0" bottom="0" header="7.874015748031496E-2" footer="0"/>
  <pageSetup paperSize="9" scale="79" fitToHeight="0" orientation="portrait" r:id="rId2"/>
  <headerFooter>
    <oddHeader>&amp;L（秘密）</oddHeader>
    <oddFooter>&amp;Cオムロン健康保険組合&amp;RR8.05改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locked="0" defaultSize="0" autoFill="0" autoLine="0" autoPict="0">
                <anchor moveWithCells="1">
                  <from>
                    <xdr:col>2</xdr:col>
                    <xdr:colOff>31750</xdr:colOff>
                    <xdr:row>13</xdr:row>
                    <xdr:rowOff>19050</xdr:rowOff>
                  </from>
                  <to>
                    <xdr:col>18</xdr:col>
                    <xdr:colOff>25400</xdr:colOff>
                    <xdr:row>13</xdr:row>
                    <xdr:rowOff>184150</xdr:rowOff>
                  </to>
                </anchor>
              </controlPr>
            </control>
          </mc:Choice>
        </mc:AlternateContent>
        <mc:AlternateContent xmlns:mc="http://schemas.openxmlformats.org/markup-compatibility/2006">
          <mc:Choice Requires="x14">
            <control shapeId="6146" r:id="rId6" name="Check Box 2">
              <controlPr locked="0" defaultSize="0" autoFill="0" autoLine="0" autoPict="0">
                <anchor moveWithCells="1">
                  <from>
                    <xdr:col>2</xdr:col>
                    <xdr:colOff>31750</xdr:colOff>
                    <xdr:row>14</xdr:row>
                    <xdr:rowOff>25400</xdr:rowOff>
                  </from>
                  <to>
                    <xdr:col>16</xdr:col>
                    <xdr:colOff>44450</xdr:colOff>
                    <xdr:row>15</xdr:row>
                    <xdr:rowOff>0</xdr:rowOff>
                  </to>
                </anchor>
              </controlPr>
            </control>
          </mc:Choice>
        </mc:AlternateContent>
        <mc:AlternateContent xmlns:mc="http://schemas.openxmlformats.org/markup-compatibility/2006">
          <mc:Choice Requires="x14">
            <control shapeId="6147" r:id="rId7" name="Check Box 3">
              <controlPr locked="0" defaultSize="0" autoFill="0" autoLine="0" autoPict="0">
                <anchor moveWithCells="1">
                  <from>
                    <xdr:col>2</xdr:col>
                    <xdr:colOff>31750</xdr:colOff>
                    <xdr:row>15</xdr:row>
                    <xdr:rowOff>25400</xdr:rowOff>
                  </from>
                  <to>
                    <xdr:col>20</xdr:col>
                    <xdr:colOff>88900</xdr:colOff>
                    <xdr:row>16</xdr:row>
                    <xdr:rowOff>0</xdr:rowOff>
                  </to>
                </anchor>
              </controlPr>
            </control>
          </mc:Choice>
        </mc:AlternateContent>
        <mc:AlternateContent xmlns:mc="http://schemas.openxmlformats.org/markup-compatibility/2006">
          <mc:Choice Requires="x14">
            <control shapeId="6148" r:id="rId8" name="Check Box 4">
              <controlPr locked="0" defaultSize="0" autoFill="0" autoLine="0" autoPict="0">
                <anchor moveWithCells="1">
                  <from>
                    <xdr:col>2</xdr:col>
                    <xdr:colOff>31750</xdr:colOff>
                    <xdr:row>16</xdr:row>
                    <xdr:rowOff>12700</xdr:rowOff>
                  </from>
                  <to>
                    <xdr:col>8</xdr:col>
                    <xdr:colOff>114300</xdr:colOff>
                    <xdr:row>17</xdr:row>
                    <xdr:rowOff>0</xdr:rowOff>
                  </to>
                </anchor>
              </controlPr>
            </control>
          </mc:Choice>
        </mc:AlternateContent>
        <mc:AlternateContent xmlns:mc="http://schemas.openxmlformats.org/markup-compatibility/2006">
          <mc:Choice Requires="x14">
            <control shapeId="6149" r:id="rId9" name="Check Box 5">
              <controlPr locked="0" defaultSize="0" autoFill="0" autoLine="0" autoPict="0">
                <anchor moveWithCells="1">
                  <from>
                    <xdr:col>2</xdr:col>
                    <xdr:colOff>25400</xdr:colOff>
                    <xdr:row>42</xdr:row>
                    <xdr:rowOff>0</xdr:rowOff>
                  </from>
                  <to>
                    <xdr:col>21</xdr:col>
                    <xdr:colOff>31750</xdr:colOff>
                    <xdr:row>43</xdr:row>
                    <xdr:rowOff>0</xdr:rowOff>
                  </to>
                </anchor>
              </controlPr>
            </control>
          </mc:Choice>
        </mc:AlternateContent>
        <mc:AlternateContent xmlns:mc="http://schemas.openxmlformats.org/markup-compatibility/2006">
          <mc:Choice Requires="x14">
            <control shapeId="6150" r:id="rId10" name="Check Box 6">
              <controlPr locked="0" defaultSize="0" autoFill="0" autoLine="0" autoPict="0">
                <anchor moveWithCells="1">
                  <from>
                    <xdr:col>3</xdr:col>
                    <xdr:colOff>25400</xdr:colOff>
                    <xdr:row>43</xdr:row>
                    <xdr:rowOff>0</xdr:rowOff>
                  </from>
                  <to>
                    <xdr:col>11</xdr:col>
                    <xdr:colOff>190500</xdr:colOff>
                    <xdr:row>43</xdr:row>
                    <xdr:rowOff>184150</xdr:rowOff>
                  </to>
                </anchor>
              </controlPr>
            </control>
          </mc:Choice>
        </mc:AlternateContent>
        <mc:AlternateContent xmlns:mc="http://schemas.openxmlformats.org/markup-compatibility/2006">
          <mc:Choice Requires="x14">
            <control shapeId="6151" r:id="rId11" name="Check Box 7">
              <controlPr locked="0" defaultSize="0" autoFill="0" autoLine="0" autoPict="0">
                <anchor moveWithCells="1">
                  <from>
                    <xdr:col>3</xdr:col>
                    <xdr:colOff>25400</xdr:colOff>
                    <xdr:row>44</xdr:row>
                    <xdr:rowOff>0</xdr:rowOff>
                  </from>
                  <to>
                    <xdr:col>11</xdr:col>
                    <xdr:colOff>190500</xdr:colOff>
                    <xdr:row>45</xdr:row>
                    <xdr:rowOff>0</xdr:rowOff>
                  </to>
                </anchor>
              </controlPr>
            </control>
          </mc:Choice>
        </mc:AlternateContent>
        <mc:AlternateContent xmlns:mc="http://schemas.openxmlformats.org/markup-compatibility/2006">
          <mc:Choice Requires="x14">
            <control shapeId="6152" r:id="rId12" name="Check Box 8">
              <controlPr locked="0" defaultSize="0" autoFill="0" autoLine="0" autoPict="0">
                <anchor moveWithCells="1">
                  <from>
                    <xdr:col>2</xdr:col>
                    <xdr:colOff>25400</xdr:colOff>
                    <xdr:row>45</xdr:row>
                    <xdr:rowOff>0</xdr:rowOff>
                  </from>
                  <to>
                    <xdr:col>21</xdr:col>
                    <xdr:colOff>63500</xdr:colOff>
                    <xdr:row>46</xdr:row>
                    <xdr:rowOff>0</xdr:rowOff>
                  </to>
                </anchor>
              </controlPr>
            </control>
          </mc:Choice>
        </mc:AlternateContent>
        <mc:AlternateContent xmlns:mc="http://schemas.openxmlformats.org/markup-compatibility/2006">
          <mc:Choice Requires="x14">
            <control shapeId="6153" r:id="rId13" name="Check Box 9">
              <controlPr locked="0" defaultSize="0" autoFill="0" autoLine="0" autoPict="0">
                <anchor moveWithCells="1">
                  <from>
                    <xdr:col>3</xdr:col>
                    <xdr:colOff>19050</xdr:colOff>
                    <xdr:row>48</xdr:row>
                    <xdr:rowOff>12700</xdr:rowOff>
                  </from>
                  <to>
                    <xdr:col>19</xdr:col>
                    <xdr:colOff>139700</xdr:colOff>
                    <xdr:row>49</xdr:row>
                    <xdr:rowOff>19050</xdr:rowOff>
                  </to>
                </anchor>
              </controlPr>
            </control>
          </mc:Choice>
        </mc:AlternateContent>
        <mc:AlternateContent xmlns:mc="http://schemas.openxmlformats.org/markup-compatibility/2006">
          <mc:Choice Requires="x14">
            <control shapeId="6154" r:id="rId14" name="Check Box 10">
              <controlPr locked="0" defaultSize="0" autoFill="0" autoLine="0" autoPict="0">
                <anchor moveWithCells="1">
                  <from>
                    <xdr:col>2</xdr:col>
                    <xdr:colOff>25400</xdr:colOff>
                    <xdr:row>50</xdr:row>
                    <xdr:rowOff>25400</xdr:rowOff>
                  </from>
                  <to>
                    <xdr:col>21</xdr:col>
                    <xdr:colOff>38100</xdr:colOff>
                    <xdr:row>51</xdr:row>
                    <xdr:rowOff>25400</xdr:rowOff>
                  </to>
                </anchor>
              </controlPr>
            </control>
          </mc:Choice>
        </mc:AlternateContent>
        <mc:AlternateContent xmlns:mc="http://schemas.openxmlformats.org/markup-compatibility/2006">
          <mc:Choice Requires="x14">
            <control shapeId="6155" r:id="rId15" name="Check Box 11">
              <controlPr locked="0" defaultSize="0" autoFill="0" autoLine="0" autoPict="0">
                <anchor moveWithCells="1">
                  <from>
                    <xdr:col>3</xdr:col>
                    <xdr:colOff>25400</xdr:colOff>
                    <xdr:row>51</xdr:row>
                    <xdr:rowOff>0</xdr:rowOff>
                  </from>
                  <to>
                    <xdr:col>11</xdr:col>
                    <xdr:colOff>190500</xdr:colOff>
                    <xdr:row>51</xdr:row>
                    <xdr:rowOff>184150</xdr:rowOff>
                  </to>
                </anchor>
              </controlPr>
            </control>
          </mc:Choice>
        </mc:AlternateContent>
        <mc:AlternateContent xmlns:mc="http://schemas.openxmlformats.org/markup-compatibility/2006">
          <mc:Choice Requires="x14">
            <control shapeId="6156" r:id="rId16" name="Check Box 12">
              <controlPr locked="0" defaultSize="0" autoFill="0" autoLine="0" autoPict="0">
                <anchor moveWithCells="1">
                  <from>
                    <xdr:col>3</xdr:col>
                    <xdr:colOff>25400</xdr:colOff>
                    <xdr:row>52</xdr:row>
                    <xdr:rowOff>0</xdr:rowOff>
                  </from>
                  <to>
                    <xdr:col>14</xdr:col>
                    <xdr:colOff>165100</xdr:colOff>
                    <xdr:row>53</xdr:row>
                    <xdr:rowOff>6350</xdr:rowOff>
                  </to>
                </anchor>
              </controlPr>
            </control>
          </mc:Choice>
        </mc:AlternateContent>
        <mc:AlternateContent xmlns:mc="http://schemas.openxmlformats.org/markup-compatibility/2006">
          <mc:Choice Requires="x14">
            <control shapeId="6157" r:id="rId17" name="Check Box 13">
              <controlPr locked="0" defaultSize="0" autoFill="0" autoLine="0" autoPict="0">
                <anchor moveWithCells="1">
                  <from>
                    <xdr:col>2</xdr:col>
                    <xdr:colOff>19050</xdr:colOff>
                    <xdr:row>53</xdr:row>
                    <xdr:rowOff>0</xdr:rowOff>
                  </from>
                  <to>
                    <xdr:col>21</xdr:col>
                    <xdr:colOff>25400</xdr:colOff>
                    <xdr:row>54</xdr:row>
                    <xdr:rowOff>0</xdr:rowOff>
                  </to>
                </anchor>
              </controlPr>
            </control>
          </mc:Choice>
        </mc:AlternateContent>
        <mc:AlternateContent xmlns:mc="http://schemas.openxmlformats.org/markup-compatibility/2006">
          <mc:Choice Requires="x14">
            <control shapeId="6158" r:id="rId18" name="Check Box 14">
              <controlPr locked="0" defaultSize="0" autoFill="0" autoLine="0" autoPict="0" altText="あり">
                <anchor moveWithCells="1">
                  <from>
                    <xdr:col>3</xdr:col>
                    <xdr:colOff>31750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6159" r:id="rId19" name="Check Box 15">
              <controlPr locked="0" defaultSize="0" autoFill="0" autoLine="0" autoPict="0">
                <anchor moveWithCells="1">
                  <from>
                    <xdr:col>3</xdr:col>
                    <xdr:colOff>31750</xdr:colOff>
                    <xdr:row>57</xdr:row>
                    <xdr:rowOff>0</xdr:rowOff>
                  </from>
                  <to>
                    <xdr:col>8</xdr:col>
                    <xdr:colOff>120650</xdr:colOff>
                    <xdr:row>58</xdr:row>
                    <xdr:rowOff>0</xdr:rowOff>
                  </to>
                </anchor>
              </controlPr>
            </control>
          </mc:Choice>
        </mc:AlternateContent>
        <mc:AlternateContent xmlns:mc="http://schemas.openxmlformats.org/markup-compatibility/2006">
          <mc:Choice Requires="x14">
            <control shapeId="6160" r:id="rId20" name="Check Box 16">
              <controlPr locked="0" defaultSize="0" autoFill="0" autoLine="0" autoPict="0">
                <anchor moveWithCells="1">
                  <from>
                    <xdr:col>3</xdr:col>
                    <xdr:colOff>31750</xdr:colOff>
                    <xdr:row>59</xdr:row>
                    <xdr:rowOff>0</xdr:rowOff>
                  </from>
                  <to>
                    <xdr:col>20</xdr:col>
                    <xdr:colOff>146050</xdr:colOff>
                    <xdr:row>59</xdr:row>
                    <xdr:rowOff>177800</xdr:rowOff>
                  </to>
                </anchor>
              </controlPr>
            </control>
          </mc:Choice>
        </mc:AlternateContent>
        <mc:AlternateContent xmlns:mc="http://schemas.openxmlformats.org/markup-compatibility/2006">
          <mc:Choice Requires="x14">
            <control shapeId="6161" r:id="rId21" name="Check Box 17">
              <controlPr locked="0" defaultSize="0" autoFill="0" autoLine="0" autoPict="0">
                <anchor moveWithCells="1">
                  <from>
                    <xdr:col>3</xdr:col>
                    <xdr:colOff>31750</xdr:colOff>
                    <xdr:row>63</xdr:row>
                    <xdr:rowOff>0</xdr:rowOff>
                  </from>
                  <to>
                    <xdr:col>8</xdr:col>
                    <xdr:colOff>114300</xdr:colOff>
                    <xdr:row>64</xdr:row>
                    <xdr:rowOff>0</xdr:rowOff>
                  </to>
                </anchor>
              </controlPr>
            </control>
          </mc:Choice>
        </mc:AlternateContent>
        <mc:AlternateContent xmlns:mc="http://schemas.openxmlformats.org/markup-compatibility/2006">
          <mc:Choice Requires="x14">
            <control shapeId="6162" r:id="rId22" name="Check Box 18">
              <controlPr locked="0" defaultSize="0" autoFill="0" autoLine="0" autoPict="0">
                <anchor moveWithCells="1">
                  <from>
                    <xdr:col>9</xdr:col>
                    <xdr:colOff>6350</xdr:colOff>
                    <xdr:row>65</xdr:row>
                    <xdr:rowOff>12700</xdr:rowOff>
                  </from>
                  <to>
                    <xdr:col>16</xdr:col>
                    <xdr:colOff>133350</xdr:colOff>
                    <xdr:row>66</xdr:row>
                    <xdr:rowOff>12700</xdr:rowOff>
                  </to>
                </anchor>
              </controlPr>
            </control>
          </mc:Choice>
        </mc:AlternateContent>
        <mc:AlternateContent xmlns:mc="http://schemas.openxmlformats.org/markup-compatibility/2006">
          <mc:Choice Requires="x14">
            <control shapeId="6163" r:id="rId23" name="Check Box 19">
              <controlPr locked="0" defaultSize="0" autoFill="0" autoLine="0" autoPict="0">
                <anchor moveWithCells="1">
                  <from>
                    <xdr:col>3</xdr:col>
                    <xdr:colOff>25400</xdr:colOff>
                    <xdr:row>66</xdr:row>
                    <xdr:rowOff>12700</xdr:rowOff>
                  </from>
                  <to>
                    <xdr:col>8</xdr:col>
                    <xdr:colOff>114300</xdr:colOff>
                    <xdr:row>66</xdr:row>
                    <xdr:rowOff>184150</xdr:rowOff>
                  </to>
                </anchor>
              </controlPr>
            </control>
          </mc:Choice>
        </mc:AlternateContent>
        <mc:AlternateContent xmlns:mc="http://schemas.openxmlformats.org/markup-compatibility/2006">
          <mc:Choice Requires="x14">
            <control shapeId="6164" r:id="rId24" name="Check Box 20">
              <controlPr locked="0" defaultSize="0" autoFill="0" autoLine="0" autoPict="0">
                <anchor moveWithCells="1">
                  <from>
                    <xdr:col>2</xdr:col>
                    <xdr:colOff>31750</xdr:colOff>
                    <xdr:row>28</xdr:row>
                    <xdr:rowOff>0</xdr:rowOff>
                  </from>
                  <to>
                    <xdr:col>7</xdr:col>
                    <xdr:colOff>114300</xdr:colOff>
                    <xdr:row>29</xdr:row>
                    <xdr:rowOff>0</xdr:rowOff>
                  </to>
                </anchor>
              </controlPr>
            </control>
          </mc:Choice>
        </mc:AlternateContent>
        <mc:AlternateContent xmlns:mc="http://schemas.openxmlformats.org/markup-compatibility/2006">
          <mc:Choice Requires="x14">
            <control shapeId="6165" r:id="rId25" name="Check Box 21">
              <controlPr locked="0" defaultSize="0" autoFill="0" autoLine="0" autoPict="0">
                <anchor moveWithCells="1">
                  <from>
                    <xdr:col>2</xdr:col>
                    <xdr:colOff>31750</xdr:colOff>
                    <xdr:row>29</xdr:row>
                    <xdr:rowOff>0</xdr:rowOff>
                  </from>
                  <to>
                    <xdr:col>7</xdr:col>
                    <xdr:colOff>114300</xdr:colOff>
                    <xdr:row>30</xdr:row>
                    <xdr:rowOff>0</xdr:rowOff>
                  </to>
                </anchor>
              </controlPr>
            </control>
          </mc:Choice>
        </mc:AlternateContent>
        <mc:AlternateContent xmlns:mc="http://schemas.openxmlformats.org/markup-compatibility/2006">
          <mc:Choice Requires="x14">
            <control shapeId="6166" r:id="rId26" name="Check Box 22">
              <controlPr locked="0" defaultSize="0" autoFill="0" autoLine="0" autoPict="0">
                <anchor moveWithCells="1">
                  <from>
                    <xdr:col>3</xdr:col>
                    <xdr:colOff>38100</xdr:colOff>
                    <xdr:row>30</xdr:row>
                    <xdr:rowOff>0</xdr:rowOff>
                  </from>
                  <to>
                    <xdr:col>11</xdr:col>
                    <xdr:colOff>25400</xdr:colOff>
                    <xdr:row>31</xdr:row>
                    <xdr:rowOff>25400</xdr:rowOff>
                  </to>
                </anchor>
              </controlPr>
            </control>
          </mc:Choice>
        </mc:AlternateContent>
        <mc:AlternateContent xmlns:mc="http://schemas.openxmlformats.org/markup-compatibility/2006">
          <mc:Choice Requires="x14">
            <control shapeId="6167" r:id="rId27" name="Check Box 23">
              <controlPr locked="0" defaultSize="0" autoFill="0" autoLine="0" autoPict="0">
                <anchor moveWithCells="1">
                  <from>
                    <xdr:col>13</xdr:col>
                    <xdr:colOff>25400</xdr:colOff>
                    <xdr:row>30</xdr:row>
                    <xdr:rowOff>0</xdr:rowOff>
                  </from>
                  <to>
                    <xdr:col>16</xdr:col>
                    <xdr:colOff>0</xdr:colOff>
                    <xdr:row>31</xdr:row>
                    <xdr:rowOff>25400</xdr:rowOff>
                  </to>
                </anchor>
              </controlPr>
            </control>
          </mc:Choice>
        </mc:AlternateContent>
        <mc:AlternateContent xmlns:mc="http://schemas.openxmlformats.org/markup-compatibility/2006">
          <mc:Choice Requires="x14">
            <control shapeId="6168" r:id="rId28" name="Check Box 24">
              <controlPr locked="0" defaultSize="0" autoFill="0" autoLine="0" autoPict="0">
                <anchor moveWithCells="1">
                  <from>
                    <xdr:col>2</xdr:col>
                    <xdr:colOff>31750</xdr:colOff>
                    <xdr:row>19</xdr:row>
                    <xdr:rowOff>190500</xdr:rowOff>
                  </from>
                  <to>
                    <xdr:col>30</xdr:col>
                    <xdr:colOff>12700</xdr:colOff>
                    <xdr:row>21</xdr:row>
                    <xdr:rowOff>6350</xdr:rowOff>
                  </to>
                </anchor>
              </controlPr>
            </control>
          </mc:Choice>
        </mc:AlternateContent>
        <mc:AlternateContent xmlns:mc="http://schemas.openxmlformats.org/markup-compatibility/2006">
          <mc:Choice Requires="x14">
            <control shapeId="6169" r:id="rId29" name="Check Box 25">
              <controlPr locked="0" defaultSize="0" autoFill="0" autoLine="0" autoPict="0">
                <anchor moveWithCells="1">
                  <from>
                    <xdr:col>2</xdr:col>
                    <xdr:colOff>31750</xdr:colOff>
                    <xdr:row>21</xdr:row>
                    <xdr:rowOff>0</xdr:rowOff>
                  </from>
                  <to>
                    <xdr:col>16</xdr:col>
                    <xdr:colOff>31750</xdr:colOff>
                    <xdr:row>22</xdr:row>
                    <xdr:rowOff>0</xdr:rowOff>
                  </to>
                </anchor>
              </controlPr>
            </control>
          </mc:Choice>
        </mc:AlternateContent>
        <mc:AlternateContent xmlns:mc="http://schemas.openxmlformats.org/markup-compatibility/2006">
          <mc:Choice Requires="x14">
            <control shapeId="6170" r:id="rId30" name="Check Box 26">
              <controlPr locked="0" defaultSize="0" autoFill="0" autoLine="0" autoPict="0">
                <anchor moveWithCells="1">
                  <from>
                    <xdr:col>2</xdr:col>
                    <xdr:colOff>31750</xdr:colOff>
                    <xdr:row>22</xdr:row>
                    <xdr:rowOff>0</xdr:rowOff>
                  </from>
                  <to>
                    <xdr:col>10</xdr:col>
                    <xdr:colOff>19050</xdr:colOff>
                    <xdr:row>22</xdr:row>
                    <xdr:rowOff>171450</xdr:rowOff>
                  </to>
                </anchor>
              </controlPr>
            </control>
          </mc:Choice>
        </mc:AlternateContent>
        <mc:AlternateContent xmlns:mc="http://schemas.openxmlformats.org/markup-compatibility/2006">
          <mc:Choice Requires="x14">
            <control shapeId="6171" r:id="rId31" name="Check Box 27">
              <controlPr locked="0" defaultSize="0" autoFill="0" autoLine="0" autoPict="0">
                <anchor moveWithCells="1">
                  <from>
                    <xdr:col>2</xdr:col>
                    <xdr:colOff>31750</xdr:colOff>
                    <xdr:row>22</xdr:row>
                    <xdr:rowOff>184150</xdr:rowOff>
                  </from>
                  <to>
                    <xdr:col>10</xdr:col>
                    <xdr:colOff>165100</xdr:colOff>
                    <xdr:row>23</xdr:row>
                    <xdr:rowOff>184150</xdr:rowOff>
                  </to>
                </anchor>
              </controlPr>
            </control>
          </mc:Choice>
        </mc:AlternateContent>
        <mc:AlternateContent xmlns:mc="http://schemas.openxmlformats.org/markup-compatibility/2006">
          <mc:Choice Requires="x14">
            <control shapeId="6172" r:id="rId32" name="Check Box 28">
              <controlPr locked="0" defaultSize="0" autoFill="0" autoLine="0" autoPict="0">
                <anchor moveWithCells="1">
                  <from>
                    <xdr:col>3</xdr:col>
                    <xdr:colOff>25400</xdr:colOff>
                    <xdr:row>23</xdr:row>
                    <xdr:rowOff>177800</xdr:rowOff>
                  </from>
                  <to>
                    <xdr:col>13</xdr:col>
                    <xdr:colOff>50800</xdr:colOff>
                    <xdr:row>25</xdr:row>
                    <xdr:rowOff>0</xdr:rowOff>
                  </to>
                </anchor>
              </controlPr>
            </control>
          </mc:Choice>
        </mc:AlternateContent>
        <mc:AlternateContent xmlns:mc="http://schemas.openxmlformats.org/markup-compatibility/2006">
          <mc:Choice Requires="x14">
            <control shapeId="6173" r:id="rId33" name="Check Box 29">
              <controlPr locked="0" defaultSize="0" autoFill="0" autoLine="0" autoPict="0">
                <anchor moveWithCells="1">
                  <from>
                    <xdr:col>3</xdr:col>
                    <xdr:colOff>25400</xdr:colOff>
                    <xdr:row>24</xdr:row>
                    <xdr:rowOff>184150</xdr:rowOff>
                  </from>
                  <to>
                    <xdr:col>12</xdr:col>
                    <xdr:colOff>25400</xdr:colOff>
                    <xdr:row>25</xdr:row>
                    <xdr:rowOff>184150</xdr:rowOff>
                  </to>
                </anchor>
              </controlPr>
            </control>
          </mc:Choice>
        </mc:AlternateContent>
        <mc:AlternateContent xmlns:mc="http://schemas.openxmlformats.org/markup-compatibility/2006">
          <mc:Choice Requires="x14">
            <control shapeId="6174" r:id="rId34" name="Check Box 30">
              <controlPr locked="0" defaultSize="0" autoFill="0" autoLine="0" autoPict="0">
                <anchor moveWithCells="1">
                  <from>
                    <xdr:col>2</xdr:col>
                    <xdr:colOff>31750</xdr:colOff>
                    <xdr:row>26</xdr:row>
                    <xdr:rowOff>0</xdr:rowOff>
                  </from>
                  <to>
                    <xdr:col>7</xdr:col>
                    <xdr:colOff>6350</xdr:colOff>
                    <xdr:row>27</xdr:row>
                    <xdr:rowOff>12700</xdr:rowOff>
                  </to>
                </anchor>
              </controlPr>
            </control>
          </mc:Choice>
        </mc:AlternateContent>
        <mc:AlternateContent xmlns:mc="http://schemas.openxmlformats.org/markup-compatibility/2006">
          <mc:Choice Requires="x14">
            <control shapeId="6175" r:id="rId35" name="Check Box 31">
              <controlPr defaultSize="0" autoFill="0" autoLine="0" autoPict="0">
                <anchor moveWithCells="1">
                  <from>
                    <xdr:col>3</xdr:col>
                    <xdr:colOff>19050</xdr:colOff>
                    <xdr:row>64</xdr:row>
                    <xdr:rowOff>184150</xdr:rowOff>
                  </from>
                  <to>
                    <xdr:col>7</xdr:col>
                    <xdr:colOff>171450</xdr:colOff>
                    <xdr:row>66</xdr:row>
                    <xdr:rowOff>0</xdr:rowOff>
                  </to>
                </anchor>
              </controlPr>
            </control>
          </mc:Choice>
        </mc:AlternateContent>
        <mc:AlternateContent xmlns:mc="http://schemas.openxmlformats.org/markup-compatibility/2006">
          <mc:Choice Requires="x14">
            <control shapeId="6176" r:id="rId36" name="Check Box 32">
              <controlPr locked="0" defaultSize="0" autoFill="0" autoLine="0" autoPict="0">
                <anchor moveWithCells="1">
                  <from>
                    <xdr:col>4</xdr:col>
                    <xdr:colOff>6350</xdr:colOff>
                    <xdr:row>60</xdr:row>
                    <xdr:rowOff>6350</xdr:rowOff>
                  </from>
                  <to>
                    <xdr:col>12</xdr:col>
                    <xdr:colOff>171450</xdr:colOff>
                    <xdr:row>60</xdr:row>
                    <xdr:rowOff>184150</xdr:rowOff>
                  </to>
                </anchor>
              </controlPr>
            </control>
          </mc:Choice>
        </mc:AlternateContent>
        <mc:AlternateContent xmlns:mc="http://schemas.openxmlformats.org/markup-compatibility/2006">
          <mc:Choice Requires="x14">
            <control shapeId="6177" r:id="rId37" name="Check Box 33">
              <controlPr locked="0" defaultSize="0" autoFill="0" autoLine="0" autoPict="0">
                <anchor moveWithCells="1">
                  <from>
                    <xdr:col>4</xdr:col>
                    <xdr:colOff>12700</xdr:colOff>
                    <xdr:row>60</xdr:row>
                    <xdr:rowOff>190500</xdr:rowOff>
                  </from>
                  <to>
                    <xdr:col>13</xdr:col>
                    <xdr:colOff>12700</xdr:colOff>
                    <xdr:row>61</xdr:row>
                    <xdr:rowOff>184150</xdr:rowOff>
                  </to>
                </anchor>
              </controlPr>
            </control>
          </mc:Choice>
        </mc:AlternateContent>
        <mc:AlternateContent xmlns:mc="http://schemas.openxmlformats.org/markup-compatibility/2006">
          <mc:Choice Requires="x14">
            <control shapeId="6178" r:id="rId38" name="Check Box 34">
              <controlPr locked="0" defaultSize="0" autoFill="0" autoLine="0" autoPict="0">
                <anchor moveWithCells="1">
                  <from>
                    <xdr:col>4</xdr:col>
                    <xdr:colOff>6350</xdr:colOff>
                    <xdr:row>61</xdr:row>
                    <xdr:rowOff>190500</xdr:rowOff>
                  </from>
                  <to>
                    <xdr:col>12</xdr:col>
                    <xdr:colOff>177800</xdr:colOff>
                    <xdr:row>63</xdr:row>
                    <xdr:rowOff>25400</xdr:rowOff>
                  </to>
                </anchor>
              </controlPr>
            </control>
          </mc:Choice>
        </mc:AlternateContent>
        <mc:AlternateContent xmlns:mc="http://schemas.openxmlformats.org/markup-compatibility/2006">
          <mc:Choice Requires="x14">
            <control shapeId="6179" r:id="rId39" name="Check Box 35">
              <controlPr locked="0" defaultSize="0" autoFill="0" autoLine="0" autoPict="0">
                <anchor moveWithCells="1">
                  <from>
                    <xdr:col>14</xdr:col>
                    <xdr:colOff>19050</xdr:colOff>
                    <xdr:row>59</xdr:row>
                    <xdr:rowOff>184150</xdr:rowOff>
                  </from>
                  <to>
                    <xdr:col>18</xdr:col>
                    <xdr:colOff>177800</xdr:colOff>
                    <xdr:row>61</xdr:row>
                    <xdr:rowOff>0</xdr:rowOff>
                  </to>
                </anchor>
              </controlPr>
            </control>
          </mc:Choice>
        </mc:AlternateContent>
        <mc:AlternateContent xmlns:mc="http://schemas.openxmlformats.org/markup-compatibility/2006">
          <mc:Choice Requires="x14">
            <control shapeId="6180" r:id="rId40" name="Check Box 36">
              <controlPr locked="0" defaultSize="0" autoFill="0" autoLine="0" autoPict="0">
                <anchor moveWithCells="1">
                  <from>
                    <xdr:col>14</xdr:col>
                    <xdr:colOff>12700</xdr:colOff>
                    <xdr:row>61</xdr:row>
                    <xdr:rowOff>12700</xdr:rowOff>
                  </from>
                  <to>
                    <xdr:col>18</xdr:col>
                    <xdr:colOff>82550</xdr:colOff>
                    <xdr:row>62</xdr:row>
                    <xdr:rowOff>0</xdr:rowOff>
                  </to>
                </anchor>
              </controlPr>
            </control>
          </mc:Choice>
        </mc:AlternateContent>
        <mc:AlternateContent xmlns:mc="http://schemas.openxmlformats.org/markup-compatibility/2006">
          <mc:Choice Requires="x14">
            <control shapeId="6181" r:id="rId41" name="Check Box 37">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6182" r:id="rId42" name="Check Box 38">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6183" r:id="rId43" name="Check Box 39">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6184" r:id="rId44" name="Check Box 40">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6185" r:id="rId45" name="Check Box 41">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6186" r:id="rId46" name="Check Box 42">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6187" r:id="rId47" name="Check Box 43">
              <controlPr locked="0" defaultSize="0" autoFill="0" autoLine="0" autoPict="0">
                <anchor moveWithCells="1">
                  <from>
                    <xdr:col>2</xdr:col>
                    <xdr:colOff>31750</xdr:colOff>
                    <xdr:row>32</xdr:row>
                    <xdr:rowOff>190500</xdr:rowOff>
                  </from>
                  <to>
                    <xdr:col>7</xdr:col>
                    <xdr:colOff>31750</xdr:colOff>
                    <xdr:row>33</xdr:row>
                    <xdr:rowOff>184150</xdr:rowOff>
                  </to>
                </anchor>
              </controlPr>
            </control>
          </mc:Choice>
        </mc:AlternateContent>
        <mc:AlternateContent xmlns:mc="http://schemas.openxmlformats.org/markup-compatibility/2006">
          <mc:Choice Requires="x14">
            <control shapeId="6188" r:id="rId48" name="Check Box 44">
              <controlPr locked="0" defaultSize="0" autoFill="0" autoLine="0" autoPict="0">
                <anchor moveWithCells="1">
                  <from>
                    <xdr:col>2</xdr:col>
                    <xdr:colOff>31750</xdr:colOff>
                    <xdr:row>33</xdr:row>
                    <xdr:rowOff>177800</xdr:rowOff>
                  </from>
                  <to>
                    <xdr:col>6</xdr:col>
                    <xdr:colOff>82550</xdr:colOff>
                    <xdr:row>34</xdr:row>
                    <xdr:rowOff>171450</xdr:rowOff>
                  </to>
                </anchor>
              </controlPr>
            </control>
          </mc:Choice>
        </mc:AlternateContent>
        <mc:AlternateContent xmlns:mc="http://schemas.openxmlformats.org/markup-compatibility/2006">
          <mc:Choice Requires="x14">
            <control shapeId="6189" r:id="rId49" name="Check Box 45">
              <controlPr locked="0" defaultSize="0" autoFill="0" autoLine="0" autoPict="0">
                <anchor moveWithCells="1">
                  <from>
                    <xdr:col>14</xdr:col>
                    <xdr:colOff>12700</xdr:colOff>
                    <xdr:row>62</xdr:row>
                    <xdr:rowOff>31750</xdr:rowOff>
                  </from>
                  <to>
                    <xdr:col>17</xdr:col>
                    <xdr:colOff>133350</xdr:colOff>
                    <xdr:row>63</xdr:row>
                    <xdr:rowOff>12700</xdr:rowOff>
                  </to>
                </anchor>
              </controlPr>
            </control>
          </mc:Choice>
        </mc:AlternateContent>
        <mc:AlternateContent xmlns:mc="http://schemas.openxmlformats.org/markup-compatibility/2006">
          <mc:Choice Requires="x14">
            <control shapeId="6190" r:id="rId50" name="Check Box 46">
              <controlPr locked="0" defaultSize="0" autoFill="0" autoLine="0" autoPict="0">
                <anchor moveWithCells="1">
                  <from>
                    <xdr:col>3</xdr:col>
                    <xdr:colOff>19050</xdr:colOff>
                    <xdr:row>46</xdr:row>
                    <xdr:rowOff>0</xdr:rowOff>
                  </from>
                  <to>
                    <xdr:col>23</xdr:col>
                    <xdr:colOff>69850</xdr:colOff>
                    <xdr:row>47</xdr:row>
                    <xdr:rowOff>6350</xdr:rowOff>
                  </to>
                </anchor>
              </controlPr>
            </control>
          </mc:Choice>
        </mc:AlternateContent>
        <mc:AlternateContent xmlns:mc="http://schemas.openxmlformats.org/markup-compatibility/2006">
          <mc:Choice Requires="x14">
            <control shapeId="6191" r:id="rId51" name="Check Box 47">
              <controlPr locked="0" defaultSize="0" autoFill="0" autoLine="0" autoPict="0">
                <anchor moveWithCells="1">
                  <from>
                    <xdr:col>3</xdr:col>
                    <xdr:colOff>19050</xdr:colOff>
                    <xdr:row>47</xdr:row>
                    <xdr:rowOff>0</xdr:rowOff>
                  </from>
                  <to>
                    <xdr:col>23</xdr:col>
                    <xdr:colOff>76200</xdr:colOff>
                    <xdr:row>47</xdr:row>
                    <xdr:rowOff>171450</xdr:rowOff>
                  </to>
                </anchor>
              </controlPr>
            </control>
          </mc:Choice>
        </mc:AlternateContent>
        <mc:AlternateContent xmlns:mc="http://schemas.openxmlformats.org/markup-compatibility/2006">
          <mc:Choice Requires="x14">
            <control shapeId="6192" r:id="rId52" name="Check Box 48">
              <controlPr defaultSize="0" autoFill="0" autoLine="0" autoPict="0">
                <anchor moveWithCells="1">
                  <from>
                    <xdr:col>3</xdr:col>
                    <xdr:colOff>25400</xdr:colOff>
                    <xdr:row>49</xdr:row>
                    <xdr:rowOff>12700</xdr:rowOff>
                  </from>
                  <to>
                    <xdr:col>11</xdr:col>
                    <xdr:colOff>158750</xdr:colOff>
                    <xdr:row>50</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10814-A5CC-4844-A59A-4D81EBCEEE4B}">
  <sheetPr codeName="Sheet7">
    <pageSetUpPr fitToPage="1"/>
  </sheetPr>
  <dimension ref="B1:BB67"/>
  <sheetViews>
    <sheetView showGridLines="0" topLeftCell="A34" zoomScaleNormal="100" zoomScaleSheetLayoutView="85" workbookViewId="0">
      <selection activeCell="AA7" sqref="AA7:AM8"/>
    </sheetView>
  </sheetViews>
  <sheetFormatPr defaultRowHeight="18" x14ac:dyDescent="0.55000000000000004"/>
  <cols>
    <col min="1" max="21" width="2.58203125" customWidth="1"/>
    <col min="22" max="22" width="3.25" customWidth="1"/>
    <col min="23" max="42" width="2.58203125" style="9" customWidth="1"/>
    <col min="43" max="43" width="4.5" style="9" customWidth="1"/>
    <col min="44" max="44" width="2.58203125" style="9" customWidth="1"/>
    <col min="45" max="45" width="38.08203125" style="9" customWidth="1"/>
    <col min="46" max="46" width="8.58203125" style="45" customWidth="1"/>
    <col min="47" max="54" width="8.6640625" style="45"/>
  </cols>
  <sheetData>
    <row r="1" spans="2:54" x14ac:dyDescent="0.55000000000000004">
      <c r="D1" t="s">
        <v>0</v>
      </c>
      <c r="AS1" s="26"/>
    </row>
    <row r="2" spans="2:54" ht="22.5" x14ac:dyDescent="0.55000000000000004">
      <c r="C2" s="124" t="s">
        <v>1</v>
      </c>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S2" s="26"/>
    </row>
    <row r="3" spans="2:54" ht="3.65" customHeight="1" x14ac:dyDescent="0.55000000000000004">
      <c r="AS3" s="26"/>
    </row>
    <row r="4" spans="2:54" ht="15" customHeight="1" x14ac:dyDescent="0.55000000000000004">
      <c r="C4" s="34" t="s">
        <v>48</v>
      </c>
      <c r="D4" s="34"/>
      <c r="AS4" s="26"/>
    </row>
    <row r="5" spans="2:54" ht="15" customHeight="1" x14ac:dyDescent="0.55000000000000004">
      <c r="C5" s="34" t="s">
        <v>49</v>
      </c>
      <c r="D5" s="34"/>
      <c r="T5" s="83"/>
      <c r="AS5" s="26"/>
    </row>
    <row r="6" spans="2:54" ht="3.5" customHeight="1" x14ac:dyDescent="0.55000000000000004">
      <c r="C6" s="34"/>
      <c r="D6" s="34"/>
      <c r="AS6" s="26"/>
    </row>
    <row r="7" spans="2:54" ht="15" customHeight="1" x14ac:dyDescent="0.55000000000000004">
      <c r="D7" s="34"/>
      <c r="AA7" s="153" t="s">
        <v>57</v>
      </c>
      <c r="AB7" s="153"/>
      <c r="AC7" s="153"/>
      <c r="AD7" s="153"/>
      <c r="AE7" s="153"/>
      <c r="AF7" s="153"/>
      <c r="AG7" s="153"/>
      <c r="AH7" s="153"/>
      <c r="AI7" s="153"/>
      <c r="AJ7" s="153"/>
      <c r="AK7" s="153"/>
      <c r="AL7" s="153"/>
      <c r="AM7" s="153"/>
      <c r="AN7" s="144" t="s">
        <v>2</v>
      </c>
      <c r="AO7" s="144"/>
      <c r="AS7" s="141" t="s">
        <v>3</v>
      </c>
    </row>
    <row r="8" spans="2:54" s="18" customFormat="1" ht="12.65" customHeight="1" x14ac:dyDescent="0.55000000000000004">
      <c r="F8" s="18" t="s">
        <v>4</v>
      </c>
      <c r="K8" s="7" t="s">
        <v>5</v>
      </c>
      <c r="L8" s="7"/>
      <c r="M8" s="154" t="s">
        <v>56</v>
      </c>
      <c r="N8" s="154"/>
      <c r="O8" s="7" t="s">
        <v>6</v>
      </c>
      <c r="P8" s="154" t="s">
        <v>56</v>
      </c>
      <c r="Q8" s="154"/>
      <c r="R8" s="7" t="s">
        <v>7</v>
      </c>
      <c r="S8" s="154" t="s">
        <v>56</v>
      </c>
      <c r="T8" s="154"/>
      <c r="U8" s="7" t="s">
        <v>8</v>
      </c>
      <c r="V8" s="7"/>
      <c r="W8" s="14" t="s">
        <v>9</v>
      </c>
      <c r="X8" s="14"/>
      <c r="Y8" s="14"/>
      <c r="Z8" s="14"/>
      <c r="AA8" s="152"/>
      <c r="AB8" s="152"/>
      <c r="AC8" s="152"/>
      <c r="AD8" s="152"/>
      <c r="AE8" s="152"/>
      <c r="AF8" s="152"/>
      <c r="AG8" s="152"/>
      <c r="AH8" s="152"/>
      <c r="AI8" s="152"/>
      <c r="AJ8" s="152"/>
      <c r="AK8" s="152"/>
      <c r="AL8" s="152"/>
      <c r="AM8" s="152"/>
      <c r="AN8" s="145"/>
      <c r="AO8" s="145"/>
      <c r="AP8" s="9"/>
      <c r="AQ8" s="9"/>
      <c r="AR8" s="9"/>
      <c r="AS8" s="141"/>
      <c r="AT8" s="45"/>
      <c r="AU8" s="45"/>
      <c r="AV8" s="45"/>
      <c r="AW8" s="45"/>
      <c r="AX8" s="45"/>
      <c r="AY8" s="45"/>
      <c r="AZ8" s="45"/>
      <c r="BA8" s="45"/>
      <c r="BB8" s="45"/>
    </row>
    <row r="9" spans="2:54" ht="11.15" customHeight="1" x14ac:dyDescent="0.55000000000000004">
      <c r="AK9" s="143" t="s">
        <v>10</v>
      </c>
      <c r="AL9" s="143"/>
      <c r="AM9" s="143"/>
      <c r="AN9" s="143"/>
      <c r="AO9" s="143"/>
      <c r="AP9" s="143"/>
      <c r="AQ9" s="143"/>
      <c r="AS9" s="26"/>
    </row>
    <row r="10" spans="2:54" ht="26.5" customHeight="1" x14ac:dyDescent="0.55000000000000004">
      <c r="C10" s="17" t="s">
        <v>11</v>
      </c>
      <c r="D10" s="4"/>
      <c r="E10" s="4"/>
      <c r="F10" s="4"/>
      <c r="G10" s="4"/>
      <c r="H10" s="4"/>
      <c r="I10" s="4"/>
      <c r="J10" s="152" t="s">
        <v>58</v>
      </c>
      <c r="K10" s="152"/>
      <c r="L10" s="152"/>
      <c r="M10" s="152"/>
      <c r="N10" s="152"/>
      <c r="O10" s="152"/>
      <c r="P10" s="152"/>
      <c r="Q10" s="152"/>
      <c r="R10" s="152"/>
      <c r="S10" s="152"/>
      <c r="T10" s="152"/>
      <c r="U10" s="152"/>
      <c r="V10" s="152"/>
      <c r="X10" s="126" t="s">
        <v>12</v>
      </c>
      <c r="Y10" s="126"/>
      <c r="Z10" s="126"/>
      <c r="AA10" s="153" t="s">
        <v>59</v>
      </c>
      <c r="AB10" s="153"/>
      <c r="AC10" s="153"/>
      <c r="AD10" s="153"/>
      <c r="AE10" s="9" t="s">
        <v>13</v>
      </c>
      <c r="AG10" s="126" t="s">
        <v>14</v>
      </c>
      <c r="AH10" s="126"/>
      <c r="AI10" s="126"/>
      <c r="AJ10" s="153">
        <v>35</v>
      </c>
      <c r="AK10" s="153"/>
      <c r="AL10" s="153"/>
      <c r="AM10" s="153"/>
      <c r="AN10" s="9" t="s">
        <v>15</v>
      </c>
      <c r="AO10" s="9" t="s">
        <v>13</v>
      </c>
      <c r="AS10" s="28" t="str">
        <f>IF(OR(J10="",AA10="",AJ10=""),"子の氏名・続柄・年齢を入力してください！","")</f>
        <v/>
      </c>
    </row>
    <row r="11" spans="2:54" ht="6" customHeight="1" thickBot="1" x14ac:dyDescent="0.6">
      <c r="AS11" s="26"/>
    </row>
    <row r="12" spans="2:54" ht="15" customHeight="1" x14ac:dyDescent="0.55000000000000004">
      <c r="B12" s="138" t="s">
        <v>16</v>
      </c>
      <c r="C12" s="35" t="s">
        <v>17</v>
      </c>
      <c r="D12" s="36"/>
      <c r="E12" s="36"/>
      <c r="F12" s="36"/>
      <c r="G12" s="36"/>
      <c r="H12" s="36"/>
      <c r="I12" s="36"/>
      <c r="J12" s="36"/>
      <c r="K12" s="36"/>
      <c r="L12" s="36"/>
      <c r="M12" s="36"/>
      <c r="N12" s="36"/>
      <c r="O12" s="36"/>
      <c r="P12" s="36"/>
      <c r="Q12" s="36"/>
      <c r="R12" s="36"/>
      <c r="S12" s="36"/>
      <c r="T12" s="36"/>
      <c r="U12" s="36"/>
      <c r="V12" s="36"/>
      <c r="W12" s="37"/>
      <c r="X12" s="37"/>
      <c r="Y12" s="37"/>
      <c r="Z12" s="37"/>
      <c r="AA12" s="37"/>
      <c r="AB12" s="37"/>
      <c r="AC12" s="37"/>
      <c r="AD12" s="37"/>
      <c r="AE12" s="37"/>
      <c r="AF12" s="37"/>
      <c r="AG12" s="37"/>
      <c r="AH12" s="37"/>
      <c r="AI12" s="37"/>
      <c r="AJ12" s="37"/>
      <c r="AK12" s="37"/>
      <c r="AL12" s="37"/>
      <c r="AM12" s="37"/>
      <c r="AN12" s="37"/>
      <c r="AO12" s="37"/>
      <c r="AP12" s="37"/>
      <c r="AQ12" s="38"/>
      <c r="AS12" s="26"/>
    </row>
    <row r="13" spans="2:54" ht="15" customHeight="1" x14ac:dyDescent="0.55000000000000004">
      <c r="B13" s="139"/>
      <c r="C13" s="131" t="str">
        <f>IF(COUNTIF(C14:C17,"TRUE")=1,"","以下からどれか１つ選択してください！")</f>
        <v/>
      </c>
      <c r="D13" s="132"/>
      <c r="E13" s="132"/>
      <c r="F13" s="132"/>
      <c r="G13" s="132"/>
      <c r="H13" s="132"/>
      <c r="I13" s="132"/>
      <c r="J13" s="132"/>
      <c r="K13" s="132"/>
      <c r="L13" s="132"/>
      <c r="M13" s="132"/>
      <c r="N13" s="132"/>
      <c r="O13" s="132"/>
      <c r="P13" s="132"/>
      <c r="Q13" s="132"/>
      <c r="R13" s="132"/>
      <c r="S13" s="132"/>
      <c r="T13" s="132"/>
      <c r="U13" s="132"/>
      <c r="V13" s="132"/>
      <c r="W13" s="133" t="s">
        <v>18</v>
      </c>
      <c r="X13" s="133"/>
      <c r="Y13" s="133"/>
      <c r="Z13" s="133"/>
      <c r="AA13" s="133"/>
      <c r="AB13" s="133"/>
      <c r="AC13" s="133"/>
      <c r="AD13" s="133"/>
      <c r="AE13" s="133"/>
      <c r="AF13" s="133"/>
      <c r="AG13" s="133"/>
      <c r="AH13" s="133"/>
      <c r="AI13" s="133"/>
      <c r="AJ13" s="133"/>
      <c r="AK13" s="133"/>
      <c r="AL13" s="133"/>
      <c r="AM13" s="133"/>
      <c r="AN13" s="133"/>
      <c r="AO13" s="133"/>
      <c r="AP13" s="133"/>
      <c r="AQ13" s="134"/>
      <c r="AS13" s="26"/>
    </row>
    <row r="14" spans="2:54" ht="15" customHeight="1" x14ac:dyDescent="0.55000000000000004">
      <c r="B14" s="139"/>
      <c r="C14" s="48" t="b">
        <v>1</v>
      </c>
      <c r="D14" s="1"/>
      <c r="E14" s="1"/>
      <c r="F14" s="1"/>
      <c r="G14" s="1"/>
      <c r="H14" s="1"/>
      <c r="I14" s="1"/>
      <c r="J14" s="1"/>
      <c r="K14" s="1"/>
      <c r="L14" s="1"/>
      <c r="M14" s="1"/>
      <c r="N14" s="1"/>
      <c r="O14" s="1"/>
      <c r="P14" s="1"/>
      <c r="Q14" s="1"/>
      <c r="R14" s="1"/>
      <c r="S14" s="1"/>
      <c r="T14" s="1"/>
      <c r="U14" s="1"/>
      <c r="V14" s="2"/>
      <c r="W14" s="146" t="s">
        <v>54</v>
      </c>
      <c r="X14" s="147"/>
      <c r="Y14" s="147"/>
      <c r="Z14" s="147"/>
      <c r="AA14" s="147"/>
      <c r="AB14" s="147"/>
      <c r="AC14" s="147"/>
      <c r="AD14" s="147"/>
      <c r="AE14" s="147"/>
      <c r="AF14" s="147"/>
      <c r="AG14" s="147"/>
      <c r="AH14" s="147"/>
      <c r="AI14" s="147"/>
      <c r="AJ14" s="147"/>
      <c r="AK14" s="147"/>
      <c r="AL14" s="147"/>
      <c r="AM14" s="147"/>
      <c r="AN14" s="147"/>
      <c r="AO14" s="147"/>
      <c r="AP14" s="147"/>
      <c r="AQ14" s="148"/>
      <c r="AS14" s="26"/>
    </row>
    <row r="15" spans="2:54" ht="15" customHeight="1" x14ac:dyDescent="0.55000000000000004">
      <c r="B15" s="139"/>
      <c r="C15" s="47" t="b">
        <v>0</v>
      </c>
      <c r="V15" s="3"/>
      <c r="W15" s="81" t="s">
        <v>52</v>
      </c>
      <c r="X15" s="20"/>
      <c r="Y15" s="20"/>
      <c r="Z15" s="20"/>
      <c r="AA15" s="20"/>
      <c r="AB15" s="20"/>
      <c r="AC15" s="20"/>
      <c r="AD15" s="20"/>
      <c r="AE15" s="20"/>
      <c r="AF15" s="20"/>
      <c r="AG15" s="20"/>
      <c r="AH15" s="20"/>
      <c r="AI15" s="20"/>
      <c r="AJ15" s="20"/>
      <c r="AK15" s="20"/>
      <c r="AL15" s="20"/>
      <c r="AM15" s="20"/>
      <c r="AN15" s="20"/>
      <c r="AO15" s="20"/>
      <c r="AP15" s="20"/>
      <c r="AQ15" s="40"/>
      <c r="AS15" s="26"/>
    </row>
    <row r="16" spans="2:54" ht="15" customHeight="1" x14ac:dyDescent="0.55000000000000004">
      <c r="B16" s="139"/>
      <c r="C16" s="47" t="b">
        <v>0</v>
      </c>
      <c r="V16" s="3"/>
      <c r="W16" s="12" t="str">
        <f>IF(C16=TRUE,"学生証または在学証明書（写）_氏名、学校名、有効期間記載のもの","")</f>
        <v/>
      </c>
      <c r="AQ16" s="31"/>
      <c r="AS16" s="26"/>
    </row>
    <row r="17" spans="2:54" ht="15" customHeight="1" x14ac:dyDescent="0.55000000000000004">
      <c r="B17" s="139"/>
      <c r="C17" s="47" t="b">
        <v>0</v>
      </c>
      <c r="I17" s="91" t="str">
        <f>IF(AND(C17=TRUE,OR(J18="",J19="")),"以下入力してください!","")</f>
        <v/>
      </c>
      <c r="J17" s="91"/>
      <c r="K17" s="91"/>
      <c r="L17" s="91"/>
      <c r="M17" s="91"/>
      <c r="N17" s="91"/>
      <c r="O17" s="91"/>
      <c r="P17" s="91"/>
      <c r="Q17" s="91"/>
      <c r="R17" s="91"/>
      <c r="S17" s="91"/>
      <c r="T17" s="91"/>
      <c r="U17" s="91"/>
      <c r="V17" s="3"/>
      <c r="W17" s="12" t="str">
        <f>IF(C17=TRUE,"送金証明書類（ATM控・通帳写し、現金書留の控等（写））","")</f>
        <v/>
      </c>
      <c r="AQ17" s="31"/>
      <c r="AS17" s="26"/>
    </row>
    <row r="18" spans="2:54" ht="15" customHeight="1" x14ac:dyDescent="0.55000000000000004">
      <c r="B18" s="139"/>
      <c r="C18" s="125" t="s">
        <v>19</v>
      </c>
      <c r="D18" s="126"/>
      <c r="E18" s="126"/>
      <c r="F18" s="126"/>
      <c r="G18" s="126"/>
      <c r="H18" s="126"/>
      <c r="I18" s="126"/>
      <c r="J18" s="129"/>
      <c r="K18" s="129"/>
      <c r="L18" s="129"/>
      <c r="M18" s="129"/>
      <c r="N18" s="129"/>
      <c r="O18" s="129"/>
      <c r="P18" s="129"/>
      <c r="Q18" s="129"/>
      <c r="R18" s="129"/>
      <c r="S18" s="129"/>
      <c r="T18" s="129"/>
      <c r="U18" s="129"/>
      <c r="V18" s="6" t="s">
        <v>13</v>
      </c>
      <c r="W18" s="15" t="str">
        <f>IF(C17=TRUE,"※手渡しは認められません。","")</f>
        <v/>
      </c>
      <c r="AQ18" s="31"/>
      <c r="AS18" s="26"/>
    </row>
    <row r="19" spans="2:54" ht="15" customHeight="1" x14ac:dyDescent="0.55000000000000004">
      <c r="B19" s="139"/>
      <c r="C19" s="127" t="s">
        <v>20</v>
      </c>
      <c r="D19" s="128"/>
      <c r="E19" s="128"/>
      <c r="F19" s="128"/>
      <c r="G19" s="128"/>
      <c r="H19" s="128"/>
      <c r="I19" s="128"/>
      <c r="J19" s="130"/>
      <c r="K19" s="130"/>
      <c r="L19" s="130"/>
      <c r="M19" s="130"/>
      <c r="N19" s="130"/>
      <c r="O19" s="130"/>
      <c r="P19" s="130"/>
      <c r="Q19" s="7" t="s">
        <v>21</v>
      </c>
      <c r="R19" s="7"/>
      <c r="S19" s="7"/>
      <c r="T19" s="7"/>
      <c r="U19" s="7"/>
      <c r="V19" s="8"/>
      <c r="W19" s="16" t="str">
        <f>IF(C17=TRUE,"※継続した送金が確認できない場合は認定できません。","")</f>
        <v/>
      </c>
      <c r="X19" s="14"/>
      <c r="Y19" s="14"/>
      <c r="Z19" s="14"/>
      <c r="AA19" s="14"/>
      <c r="AB19" s="14"/>
      <c r="AC19" s="14"/>
      <c r="AD19" s="14"/>
      <c r="AE19" s="14"/>
      <c r="AF19" s="14"/>
      <c r="AG19" s="14"/>
      <c r="AH19" s="14"/>
      <c r="AI19" s="14"/>
      <c r="AJ19" s="14"/>
      <c r="AK19" s="14"/>
      <c r="AL19" s="14"/>
      <c r="AM19" s="14"/>
      <c r="AN19" s="14"/>
      <c r="AO19" s="14"/>
      <c r="AP19" s="14"/>
      <c r="AQ19" s="39"/>
      <c r="AS19" s="26"/>
    </row>
    <row r="20" spans="2:54" s="18" customFormat="1" ht="15" customHeight="1" x14ac:dyDescent="0.55000000000000004">
      <c r="B20" s="139"/>
      <c r="C20" s="21" t="s">
        <v>55</v>
      </c>
      <c r="D20" s="24"/>
      <c r="E20" s="24"/>
      <c r="F20" s="24"/>
      <c r="G20" s="24"/>
      <c r="H20" s="24"/>
      <c r="I20" s="24"/>
      <c r="J20" s="24"/>
      <c r="K20" s="24"/>
      <c r="L20" s="24"/>
      <c r="M20" s="24"/>
      <c r="N20" s="24"/>
      <c r="O20" s="24"/>
      <c r="P20" s="24"/>
      <c r="Q20" s="24"/>
      <c r="R20" s="24"/>
      <c r="S20" s="24"/>
      <c r="T20" s="24"/>
      <c r="U20" s="24"/>
      <c r="V20" s="24"/>
      <c r="W20" s="135" t="str">
        <f>IF(COUNTIF(C21:C27,"TRUE")=1,"","どれか1つ選択してください！")</f>
        <v/>
      </c>
      <c r="X20" s="135"/>
      <c r="Y20" s="135"/>
      <c r="Z20" s="135"/>
      <c r="AA20" s="135"/>
      <c r="AB20" s="135"/>
      <c r="AC20" s="135"/>
      <c r="AD20" s="135"/>
      <c r="AE20" s="135"/>
      <c r="AF20" s="135"/>
      <c r="AG20" s="135"/>
      <c r="AH20" s="135"/>
      <c r="AI20" s="135"/>
      <c r="AJ20" s="23"/>
      <c r="AK20" s="23"/>
      <c r="AL20" s="23"/>
      <c r="AM20" s="23"/>
      <c r="AN20" s="23"/>
      <c r="AO20" s="23"/>
      <c r="AP20" s="23"/>
      <c r="AQ20" s="29"/>
      <c r="AR20" s="9"/>
      <c r="AS20" s="26"/>
      <c r="AT20" s="45"/>
      <c r="AU20" s="45"/>
      <c r="AV20" s="45"/>
      <c r="AW20" s="45"/>
      <c r="AX20" s="45"/>
      <c r="AY20" s="45"/>
      <c r="AZ20" s="45"/>
      <c r="BA20" s="45"/>
      <c r="BB20" s="45"/>
    </row>
    <row r="21" spans="2:54" s="18" customFormat="1" ht="15" customHeight="1" x14ac:dyDescent="0.55000000000000004">
      <c r="B21" s="139"/>
      <c r="C21" s="48" t="b">
        <v>1</v>
      </c>
      <c r="D21" s="19"/>
      <c r="E21" s="19"/>
      <c r="F21" s="19"/>
      <c r="G21" s="19"/>
      <c r="H21" s="19"/>
      <c r="I21" s="19"/>
      <c r="J21" s="19"/>
      <c r="K21" s="19"/>
      <c r="L21" s="19"/>
      <c r="M21" s="19"/>
      <c r="N21" s="19"/>
      <c r="O21" s="19"/>
      <c r="P21" s="19"/>
      <c r="Q21" s="19"/>
      <c r="R21" s="19"/>
      <c r="S21" s="19"/>
      <c r="T21" s="19"/>
      <c r="U21" s="19"/>
      <c r="V21" s="19"/>
      <c r="W21" s="11"/>
      <c r="X21" s="115"/>
      <c r="Y21" s="115"/>
      <c r="Z21" s="115"/>
      <c r="AA21" s="115"/>
      <c r="AB21" s="115"/>
      <c r="AC21" s="115"/>
      <c r="AD21" s="115"/>
      <c r="AE21" s="115"/>
      <c r="AF21" s="115"/>
      <c r="AG21" s="116" t="str">
        <f>IF(AND(C22=TRUE,X22=""),"↓入力してください！","")</f>
        <v/>
      </c>
      <c r="AH21" s="116"/>
      <c r="AI21" s="116"/>
      <c r="AJ21" s="116"/>
      <c r="AK21" s="116"/>
      <c r="AL21" s="116"/>
      <c r="AM21" s="116"/>
      <c r="AN21" s="116"/>
      <c r="AO21" s="116"/>
      <c r="AP21" s="116"/>
      <c r="AQ21" s="30"/>
      <c r="AR21" s="9"/>
      <c r="AS21" s="26"/>
      <c r="AT21" s="45"/>
      <c r="AU21" s="45"/>
      <c r="AV21" s="45"/>
      <c r="AW21" s="45"/>
      <c r="AX21" s="45"/>
      <c r="AY21" s="45"/>
      <c r="AZ21" s="45"/>
      <c r="BA21" s="45"/>
      <c r="BB21" s="45"/>
    </row>
    <row r="22" spans="2:54" ht="15" customHeight="1" x14ac:dyDescent="0.55000000000000004">
      <c r="B22" s="139"/>
      <c r="C22" s="50" t="b">
        <v>0</v>
      </c>
      <c r="R22" s="118" t="s">
        <v>22</v>
      </c>
      <c r="S22" s="118"/>
      <c r="T22" s="118"/>
      <c r="U22" s="118"/>
      <c r="V22" s="118"/>
      <c r="W22" s="118"/>
      <c r="X22" s="117"/>
      <c r="Y22" s="117"/>
      <c r="Z22" s="20" t="s">
        <v>23</v>
      </c>
      <c r="AA22" s="20"/>
      <c r="AB22" s="20"/>
      <c r="AC22" s="20"/>
      <c r="AD22" s="20"/>
      <c r="AE22" s="20"/>
      <c r="AF22" s="20"/>
      <c r="AG22" s="20"/>
      <c r="AH22" s="20"/>
      <c r="AI22" s="20"/>
      <c r="AJ22" s="117"/>
      <c r="AK22" s="117"/>
      <c r="AL22" s="20" t="s">
        <v>24</v>
      </c>
      <c r="AM22" s="117"/>
      <c r="AN22" s="117"/>
      <c r="AO22" s="117"/>
      <c r="AP22" s="117"/>
      <c r="AQ22" s="40" t="s">
        <v>13</v>
      </c>
      <c r="AS22" s="26"/>
    </row>
    <row r="23" spans="2:54" ht="15" customHeight="1" x14ac:dyDescent="0.55000000000000004">
      <c r="B23" s="139"/>
      <c r="C23" s="50" t="b">
        <v>0</v>
      </c>
      <c r="AQ23" s="31"/>
      <c r="AS23" s="26"/>
    </row>
    <row r="24" spans="2:54" ht="15" customHeight="1" x14ac:dyDescent="0.55000000000000004">
      <c r="B24" s="139"/>
      <c r="C24" s="50" t="b">
        <v>0</v>
      </c>
      <c r="Q24" s="91" t="str">
        <f>IF(AND(D25=TRUE,OR(S25="",V25="",Y25="")),"↓入力してください！","")</f>
        <v/>
      </c>
      <c r="R24" s="91"/>
      <c r="S24" s="91"/>
      <c r="T24" s="91"/>
      <c r="U24" s="91"/>
      <c r="V24" s="91"/>
      <c r="W24" s="91"/>
      <c r="X24" s="91"/>
      <c r="Y24" s="91"/>
      <c r="Z24" s="91"/>
      <c r="AA24" s="91"/>
      <c r="AB24" s="91"/>
      <c r="AQ24" s="31"/>
      <c r="AS24" s="26"/>
    </row>
    <row r="25" spans="2:54" ht="15" customHeight="1" x14ac:dyDescent="0.55000000000000004">
      <c r="B25" s="139"/>
      <c r="C25" s="50" t="b">
        <v>0</v>
      </c>
      <c r="D25" s="57" t="b">
        <v>0</v>
      </c>
      <c r="N25" s="119" t="s">
        <v>25</v>
      </c>
      <c r="O25" s="119"/>
      <c r="P25" s="119"/>
      <c r="Q25" s="119" t="s">
        <v>5</v>
      </c>
      <c r="R25" s="119"/>
      <c r="S25" s="151" t="s">
        <v>56</v>
      </c>
      <c r="T25" s="151"/>
      <c r="U25" s="18" t="s">
        <v>6</v>
      </c>
      <c r="V25" s="151" t="s">
        <v>56</v>
      </c>
      <c r="W25" s="151"/>
      <c r="X25" s="18" t="s">
        <v>7</v>
      </c>
      <c r="Y25" s="151" t="s">
        <v>56</v>
      </c>
      <c r="Z25" s="151"/>
      <c r="AA25" s="18" t="s">
        <v>8</v>
      </c>
      <c r="AB25" s="18" t="s">
        <v>13</v>
      </c>
      <c r="AC25" s="25"/>
      <c r="AD25" s="91" t="str">
        <f>IF(C24=FALSE,"",IF(COUNTIF(D25:D26,"TRUE")=1,"","｝どれかを選択してください！"))</f>
        <v/>
      </c>
      <c r="AE25" s="91"/>
      <c r="AF25" s="91"/>
      <c r="AG25" s="91"/>
      <c r="AH25" s="91"/>
      <c r="AI25" s="91"/>
      <c r="AJ25" s="91"/>
      <c r="AK25" s="91"/>
      <c r="AL25" s="91"/>
      <c r="AM25" s="91"/>
      <c r="AN25" s="18"/>
      <c r="AO25" s="18"/>
      <c r="AP25" s="18"/>
      <c r="AQ25" s="41"/>
      <c r="AS25" s="26"/>
    </row>
    <row r="26" spans="2:54" ht="15" customHeight="1" x14ac:dyDescent="0.55000000000000004">
      <c r="B26" s="139"/>
      <c r="C26" s="50" t="b">
        <v>0</v>
      </c>
      <c r="D26" s="57" t="b">
        <v>0</v>
      </c>
      <c r="N26" s="91" t="str">
        <f>IF(AND(C27=TRUE,J27=""),"↓入力してください！","")</f>
        <v/>
      </c>
      <c r="O26" s="91"/>
      <c r="P26" s="91"/>
      <c r="Q26" s="91"/>
      <c r="R26" s="91"/>
      <c r="S26" s="91"/>
      <c r="T26" s="91"/>
      <c r="U26" s="91"/>
      <c r="V26" s="91"/>
      <c r="AB26" s="25"/>
      <c r="AC26" s="25"/>
      <c r="AD26" s="91"/>
      <c r="AE26" s="91"/>
      <c r="AF26" s="91"/>
      <c r="AG26" s="91"/>
      <c r="AH26" s="91"/>
      <c r="AI26" s="91"/>
      <c r="AJ26" s="91"/>
      <c r="AK26" s="91"/>
      <c r="AL26" s="91"/>
      <c r="AM26" s="91"/>
      <c r="AQ26" s="31"/>
      <c r="AS26" s="26"/>
    </row>
    <row r="27" spans="2:54" ht="15" customHeight="1" x14ac:dyDescent="0.55000000000000004">
      <c r="B27" s="139"/>
      <c r="C27" s="51" t="b">
        <v>0</v>
      </c>
      <c r="D27" s="4"/>
      <c r="E27" s="4"/>
      <c r="F27" s="4"/>
      <c r="G27" s="4"/>
      <c r="H27" s="4"/>
      <c r="I27" s="7" t="s">
        <v>26</v>
      </c>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4" t="s">
        <v>13</v>
      </c>
      <c r="AN27" s="14"/>
      <c r="AO27" s="14"/>
      <c r="AP27" s="14"/>
      <c r="AQ27" s="39"/>
      <c r="AS27" s="26"/>
    </row>
    <row r="28" spans="2:54" s="18" customFormat="1" ht="15" customHeight="1" x14ac:dyDescent="0.55000000000000004">
      <c r="B28" s="139"/>
      <c r="C28" s="21" t="s">
        <v>27</v>
      </c>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9"/>
      <c r="AR28" s="9"/>
      <c r="AS28" s="26"/>
      <c r="AT28" s="45"/>
      <c r="AU28" s="45"/>
      <c r="AV28" s="45"/>
      <c r="AW28" s="45"/>
      <c r="AX28" s="45"/>
      <c r="AY28" s="45"/>
      <c r="AZ28" s="45"/>
      <c r="BA28" s="45"/>
      <c r="BB28" s="45"/>
    </row>
    <row r="29" spans="2:54" s="18" customFormat="1" ht="15" customHeight="1" x14ac:dyDescent="0.55000000000000004">
      <c r="B29" s="139"/>
      <c r="C29" s="48" t="b">
        <v>1</v>
      </c>
      <c r="D29" s="19"/>
      <c r="E29" s="19"/>
      <c r="F29" s="19"/>
      <c r="G29" s="19"/>
      <c r="H29" s="19"/>
      <c r="I29" s="19"/>
      <c r="J29" s="19"/>
      <c r="K29" s="19"/>
      <c r="L29" s="19"/>
      <c r="M29" s="115" t="str">
        <f>IF(COUNTIF(C29:C30,"TRUE")=1,"","｝どちらかを選択してください！")</f>
        <v/>
      </c>
      <c r="N29" s="115"/>
      <c r="O29" s="115"/>
      <c r="P29" s="115"/>
      <c r="Q29" s="115"/>
      <c r="R29" s="115"/>
      <c r="S29" s="115"/>
      <c r="T29" s="115"/>
      <c r="U29" s="115"/>
      <c r="V29" s="19"/>
      <c r="W29" s="11"/>
      <c r="X29" s="11"/>
      <c r="Y29" s="11"/>
      <c r="Z29" s="11"/>
      <c r="AA29" s="11"/>
      <c r="AB29" s="11"/>
      <c r="AC29" s="11"/>
      <c r="AD29" s="11"/>
      <c r="AE29" s="11"/>
      <c r="AF29" s="11"/>
      <c r="AG29" s="11"/>
      <c r="AH29" s="11"/>
      <c r="AI29" s="11"/>
      <c r="AJ29" s="11"/>
      <c r="AK29" s="11"/>
      <c r="AL29" s="11"/>
      <c r="AM29" s="11"/>
      <c r="AN29" s="11"/>
      <c r="AO29" s="11"/>
      <c r="AP29" s="11"/>
      <c r="AQ29" s="30"/>
      <c r="AR29" s="9"/>
      <c r="AS29" s="26"/>
      <c r="AT29" s="45"/>
      <c r="AU29" s="45"/>
      <c r="AV29" s="45"/>
      <c r="AW29" s="45"/>
      <c r="AX29" s="45"/>
      <c r="AY29" s="45"/>
      <c r="AZ29" s="45"/>
      <c r="BA29" s="45"/>
      <c r="BB29" s="45"/>
    </row>
    <row r="30" spans="2:54" s="18" customFormat="1" ht="15" customHeight="1" x14ac:dyDescent="0.55000000000000004">
      <c r="B30" s="139"/>
      <c r="C30" s="47" t="b">
        <v>0</v>
      </c>
      <c r="M30" s="91"/>
      <c r="N30" s="91"/>
      <c r="O30" s="91"/>
      <c r="P30" s="91"/>
      <c r="Q30" s="91"/>
      <c r="R30" s="91"/>
      <c r="S30" s="91"/>
      <c r="T30" s="91"/>
      <c r="U30" s="91"/>
      <c r="W30" s="91" t="str">
        <f>IF(AND(D31=TRUE,R31=""),"以下入力してください！","")</f>
        <v/>
      </c>
      <c r="X30" s="91"/>
      <c r="Y30" s="91"/>
      <c r="Z30" s="91"/>
      <c r="AA30" s="91"/>
      <c r="AB30" s="91"/>
      <c r="AC30" s="91"/>
      <c r="AD30" s="91"/>
      <c r="AE30" s="91"/>
      <c r="AF30" s="91"/>
      <c r="AG30" s="9"/>
      <c r="AH30" s="9"/>
      <c r="AI30" s="9"/>
      <c r="AJ30" s="9"/>
      <c r="AK30" s="9"/>
      <c r="AL30" s="9"/>
      <c r="AM30" s="9"/>
      <c r="AN30" s="9"/>
      <c r="AO30" s="9"/>
      <c r="AP30" s="9"/>
      <c r="AQ30" s="31"/>
      <c r="AR30" s="9"/>
      <c r="AS30" s="26"/>
      <c r="AT30" s="45"/>
      <c r="AU30" s="45"/>
      <c r="AV30" s="45"/>
      <c r="AW30" s="45"/>
      <c r="AX30" s="45"/>
      <c r="AY30" s="45"/>
      <c r="AZ30" s="45"/>
      <c r="BA30" s="45"/>
      <c r="BB30" s="45"/>
    </row>
    <row r="31" spans="2:54" s="18" customFormat="1" ht="15" customHeight="1" x14ac:dyDescent="0.55000000000000004">
      <c r="B31" s="139"/>
      <c r="C31" s="69" t="b">
        <v>0</v>
      </c>
      <c r="D31" s="70" t="b">
        <v>0</v>
      </c>
      <c r="E31" s="7"/>
      <c r="F31" s="7"/>
      <c r="G31" s="7"/>
      <c r="H31" s="7"/>
      <c r="I31" s="7"/>
      <c r="J31" s="7"/>
      <c r="K31" s="7"/>
      <c r="L31" s="7"/>
      <c r="M31" s="7"/>
      <c r="N31" s="7"/>
      <c r="O31" s="7"/>
      <c r="P31" s="7"/>
      <c r="Q31" s="82" t="s">
        <v>28</v>
      </c>
      <c r="R31" s="114"/>
      <c r="S31" s="114"/>
      <c r="T31" s="114"/>
      <c r="U31" s="114"/>
      <c r="V31" s="114"/>
      <c r="W31" s="114"/>
      <c r="X31" s="114"/>
      <c r="Y31" s="114"/>
      <c r="Z31" s="114"/>
      <c r="AA31" s="114"/>
      <c r="AB31" s="114"/>
      <c r="AC31" s="114"/>
      <c r="AD31" s="114"/>
      <c r="AE31" s="114"/>
      <c r="AF31" s="114"/>
      <c r="AG31" s="14" t="s">
        <v>29</v>
      </c>
      <c r="AH31" s="150" t="str">
        <f>IF(C30=FALSE,"",IF(COUNTIF(C31:D31,"TRUE")=1,"","｝どちらかを選択してください！"))</f>
        <v/>
      </c>
      <c r="AI31" s="150"/>
      <c r="AJ31" s="150"/>
      <c r="AK31" s="150"/>
      <c r="AL31" s="150"/>
      <c r="AM31" s="150"/>
      <c r="AN31" s="150"/>
      <c r="AO31" s="150"/>
      <c r="AP31" s="150"/>
      <c r="AQ31" s="39"/>
      <c r="AR31" s="9"/>
      <c r="AS31" s="26"/>
      <c r="AT31" s="45"/>
      <c r="AU31" s="45"/>
      <c r="AV31" s="45"/>
      <c r="AW31" s="45"/>
      <c r="AX31" s="45"/>
      <c r="AY31" s="45"/>
      <c r="AZ31" s="45"/>
      <c r="BA31" s="45"/>
      <c r="BB31" s="45"/>
    </row>
    <row r="32" spans="2:54" s="18" customFormat="1" ht="15" customHeight="1" x14ac:dyDescent="0.55000000000000004">
      <c r="B32" s="139"/>
      <c r="C32" s="65" t="s">
        <v>30</v>
      </c>
      <c r="D32" s="66"/>
      <c r="E32" s="66"/>
      <c r="F32" s="66"/>
      <c r="G32" s="66"/>
      <c r="H32" s="66"/>
      <c r="I32" s="66"/>
      <c r="J32" s="66"/>
      <c r="K32" s="66"/>
      <c r="L32" s="66"/>
      <c r="M32" s="66"/>
      <c r="N32" s="66"/>
      <c r="O32" s="66"/>
      <c r="P32" s="66"/>
      <c r="Q32" s="66"/>
      <c r="R32" s="66"/>
      <c r="S32" s="66"/>
      <c r="T32" s="66"/>
      <c r="U32" s="67"/>
      <c r="V32" s="66"/>
      <c r="W32" s="66"/>
      <c r="X32" s="66"/>
      <c r="Y32" s="66"/>
      <c r="Z32" s="66"/>
      <c r="AA32" s="66"/>
      <c r="AB32" s="66"/>
      <c r="AC32" s="66"/>
      <c r="AD32" s="66"/>
      <c r="AE32" s="66"/>
      <c r="AF32" s="66"/>
      <c r="AG32" s="66"/>
      <c r="AH32" s="66"/>
      <c r="AI32" s="66"/>
      <c r="AJ32" s="66"/>
      <c r="AK32" s="66"/>
      <c r="AL32" s="66"/>
      <c r="AM32" s="66"/>
      <c r="AN32" s="66"/>
      <c r="AO32" s="66"/>
      <c r="AP32" s="66"/>
      <c r="AQ32" s="68"/>
      <c r="AR32" s="9"/>
      <c r="AS32" s="26"/>
      <c r="AT32" s="45"/>
      <c r="AU32" s="45"/>
      <c r="AV32" s="45"/>
      <c r="AW32" s="45"/>
      <c r="AX32" s="45"/>
      <c r="AY32" s="45"/>
      <c r="AZ32" s="45"/>
      <c r="BA32" s="45"/>
      <c r="BB32" s="45"/>
    </row>
    <row r="33" spans="2:54" s="18" customFormat="1" ht="15" customHeight="1" x14ac:dyDescent="0.55000000000000004">
      <c r="B33" s="139"/>
      <c r="C33" s="73"/>
      <c r="D33" s="19"/>
      <c r="E33" s="19"/>
      <c r="F33" s="19"/>
      <c r="G33" s="19"/>
      <c r="H33" s="19"/>
      <c r="I33" s="11" t="s">
        <v>31</v>
      </c>
      <c r="J33" s="19"/>
      <c r="K33" s="19"/>
      <c r="L33" s="19"/>
      <c r="M33" s="63"/>
      <c r="N33" s="63"/>
      <c r="O33" s="63"/>
      <c r="P33" s="63"/>
      <c r="Q33" s="63"/>
      <c r="R33" s="63"/>
      <c r="S33" s="63"/>
      <c r="T33" s="63"/>
      <c r="U33" s="63"/>
      <c r="V33" s="19"/>
      <c r="W33" s="11"/>
      <c r="X33" s="11"/>
      <c r="Y33" s="11"/>
      <c r="Z33" s="11"/>
      <c r="AA33" s="11"/>
      <c r="AB33" s="11"/>
      <c r="AC33" s="11"/>
      <c r="AD33" s="11"/>
      <c r="AE33" s="11"/>
      <c r="AF33" s="11"/>
      <c r="AG33" s="11"/>
      <c r="AH33" s="11"/>
      <c r="AI33" s="11"/>
      <c r="AJ33" s="11"/>
      <c r="AK33" s="11"/>
      <c r="AL33" s="11"/>
      <c r="AM33" s="11"/>
      <c r="AN33" s="11"/>
      <c r="AO33" s="11"/>
      <c r="AP33" s="11"/>
      <c r="AQ33" s="30"/>
      <c r="AR33" s="9"/>
      <c r="AS33" s="26"/>
      <c r="AT33" s="45"/>
      <c r="AU33" s="45"/>
      <c r="AV33" s="45"/>
      <c r="AW33" s="45"/>
      <c r="AX33" s="45"/>
      <c r="AY33" s="45"/>
      <c r="AZ33" s="45"/>
      <c r="BA33" s="45"/>
      <c r="BB33" s="45"/>
    </row>
    <row r="34" spans="2:54" s="18" customFormat="1" ht="15" customHeight="1" x14ac:dyDescent="0.55000000000000004">
      <c r="B34" s="139"/>
      <c r="C34" s="47" t="b">
        <v>1</v>
      </c>
      <c r="I34" s="120" t="s">
        <v>32</v>
      </c>
      <c r="J34" s="120"/>
      <c r="K34" s="120"/>
      <c r="L34" s="120"/>
      <c r="M34" s="120"/>
      <c r="N34" s="120"/>
      <c r="O34" s="120"/>
      <c r="P34" s="122" t="s">
        <v>33</v>
      </c>
      <c r="Q34" s="122"/>
      <c r="R34" s="122"/>
      <c r="S34" s="122" t="s">
        <v>34</v>
      </c>
      <c r="T34" s="122"/>
      <c r="U34" s="122"/>
      <c r="V34" s="122" t="s">
        <v>35</v>
      </c>
      <c r="W34" s="122"/>
      <c r="X34" s="122"/>
      <c r="Y34" s="122"/>
      <c r="Z34" s="122"/>
      <c r="AA34" s="122" t="s">
        <v>36</v>
      </c>
      <c r="AB34" s="122"/>
      <c r="AC34" s="122"/>
      <c r="AD34" s="122"/>
      <c r="AE34" s="122"/>
      <c r="AF34" s="122"/>
      <c r="AG34" s="122"/>
      <c r="AH34" s="122" t="s">
        <v>37</v>
      </c>
      <c r="AI34" s="122"/>
      <c r="AJ34" s="122"/>
      <c r="AK34" s="122"/>
      <c r="AL34" s="122"/>
      <c r="AM34" s="122"/>
      <c r="AN34" s="122"/>
      <c r="AO34" s="122"/>
      <c r="AP34" s="122"/>
      <c r="AQ34" s="31"/>
      <c r="AR34" s="9"/>
      <c r="AS34" s="26"/>
      <c r="AT34" s="45"/>
      <c r="AU34" s="45"/>
      <c r="AV34" s="45"/>
      <c r="AW34" s="45"/>
      <c r="AX34" s="45"/>
      <c r="AY34" s="45"/>
      <c r="AZ34" s="45"/>
      <c r="BA34" s="45"/>
      <c r="BB34" s="45"/>
    </row>
    <row r="35" spans="2:54" s="18" customFormat="1" ht="15" customHeight="1" x14ac:dyDescent="0.55000000000000004">
      <c r="B35" s="139"/>
      <c r="C35" s="72" t="b">
        <v>0</v>
      </c>
      <c r="D35" s="71"/>
      <c r="E35" s="71"/>
      <c r="F35" s="71"/>
      <c r="G35" s="71"/>
      <c r="H35" s="71"/>
      <c r="I35" s="155"/>
      <c r="J35" s="156"/>
      <c r="K35" s="156"/>
      <c r="L35" s="156"/>
      <c r="M35" s="156"/>
      <c r="N35" s="156"/>
      <c r="O35" s="157"/>
      <c r="P35" s="155"/>
      <c r="Q35" s="156"/>
      <c r="R35" s="157"/>
      <c r="S35" s="155"/>
      <c r="T35" s="156"/>
      <c r="U35" s="157"/>
      <c r="V35" s="155"/>
      <c r="W35" s="156"/>
      <c r="X35" s="156"/>
      <c r="Y35" s="156"/>
      <c r="Z35" s="157"/>
      <c r="AA35" s="155"/>
      <c r="AB35" s="156"/>
      <c r="AC35" s="156"/>
      <c r="AD35" s="156"/>
      <c r="AE35" s="156"/>
      <c r="AF35" s="111" t="s">
        <v>38</v>
      </c>
      <c r="AG35" s="112"/>
      <c r="AH35" s="108" t="s">
        <v>39</v>
      </c>
      <c r="AI35" s="109"/>
      <c r="AJ35" s="109"/>
      <c r="AK35" s="109"/>
      <c r="AL35" s="109"/>
      <c r="AM35" s="109"/>
      <c r="AN35" s="109"/>
      <c r="AO35" s="109"/>
      <c r="AP35" s="110"/>
      <c r="AQ35" s="31"/>
      <c r="AR35" s="9"/>
      <c r="AS35" s="26"/>
      <c r="AT35" s="45"/>
      <c r="AU35" s="45"/>
      <c r="AV35" s="45"/>
      <c r="AW35" s="45"/>
      <c r="AX35" s="45"/>
      <c r="AY35" s="45"/>
      <c r="AZ35" s="45"/>
      <c r="BA35" s="45"/>
      <c r="BB35" s="45"/>
    </row>
    <row r="36" spans="2:54" s="18" customFormat="1" ht="15" customHeight="1" x14ac:dyDescent="0.55000000000000004">
      <c r="B36" s="139"/>
      <c r="C36" s="75"/>
      <c r="H36" s="74"/>
      <c r="I36" s="155"/>
      <c r="J36" s="156"/>
      <c r="K36" s="156"/>
      <c r="L36" s="156"/>
      <c r="M36" s="156"/>
      <c r="N36" s="156"/>
      <c r="O36" s="157"/>
      <c r="P36" s="155"/>
      <c r="Q36" s="156"/>
      <c r="R36" s="157"/>
      <c r="S36" s="155"/>
      <c r="T36" s="156"/>
      <c r="U36" s="157"/>
      <c r="V36" s="155"/>
      <c r="W36" s="156"/>
      <c r="X36" s="156"/>
      <c r="Y36" s="156"/>
      <c r="Z36" s="157"/>
      <c r="AA36" s="155"/>
      <c r="AB36" s="156"/>
      <c r="AC36" s="156"/>
      <c r="AD36" s="156"/>
      <c r="AE36" s="156"/>
      <c r="AF36" s="111" t="s">
        <v>38</v>
      </c>
      <c r="AG36" s="112"/>
      <c r="AH36" s="108" t="s">
        <v>39</v>
      </c>
      <c r="AI36" s="109"/>
      <c r="AJ36" s="109"/>
      <c r="AK36" s="109"/>
      <c r="AL36" s="109"/>
      <c r="AM36" s="109"/>
      <c r="AN36" s="109"/>
      <c r="AO36" s="109"/>
      <c r="AP36" s="110"/>
      <c r="AQ36" s="31"/>
      <c r="AR36" s="9"/>
      <c r="AS36" s="26"/>
      <c r="AT36" s="45"/>
      <c r="AU36" s="45"/>
      <c r="AV36" s="45"/>
      <c r="AW36" s="45"/>
      <c r="AX36" s="45"/>
      <c r="AY36" s="45"/>
      <c r="AZ36" s="45"/>
      <c r="BA36" s="45"/>
      <c r="BB36" s="45"/>
    </row>
    <row r="37" spans="2:54" s="18" customFormat="1" ht="15" customHeight="1" x14ac:dyDescent="0.55000000000000004">
      <c r="B37" s="139"/>
      <c r="C37" s="93" t="str">
        <f>IF(COUNTIF(C34:C35,"TRUE")=1,"","↑どちらかを選択してください！")</f>
        <v/>
      </c>
      <c r="D37" s="94"/>
      <c r="E37" s="94"/>
      <c r="F37" s="94"/>
      <c r="G37" s="94"/>
      <c r="H37" s="94"/>
      <c r="I37" s="86"/>
      <c r="J37" s="87"/>
      <c r="K37" s="87"/>
      <c r="L37" s="87"/>
      <c r="M37" s="87"/>
      <c r="N37" s="87"/>
      <c r="O37" s="88"/>
      <c r="P37" s="89"/>
      <c r="Q37" s="90"/>
      <c r="R37" s="123"/>
      <c r="S37" s="89"/>
      <c r="T37" s="90"/>
      <c r="U37" s="123"/>
      <c r="V37" s="86"/>
      <c r="W37" s="87"/>
      <c r="X37" s="87"/>
      <c r="Y37" s="87"/>
      <c r="Z37" s="88"/>
      <c r="AA37" s="89"/>
      <c r="AB37" s="90"/>
      <c r="AC37" s="90"/>
      <c r="AD37" s="90"/>
      <c r="AE37" s="90"/>
      <c r="AF37" s="111" t="s">
        <v>38</v>
      </c>
      <c r="AG37" s="112"/>
      <c r="AH37" s="108" t="s">
        <v>39</v>
      </c>
      <c r="AI37" s="109"/>
      <c r="AJ37" s="109"/>
      <c r="AK37" s="109"/>
      <c r="AL37" s="109"/>
      <c r="AM37" s="109"/>
      <c r="AN37" s="109"/>
      <c r="AO37" s="109"/>
      <c r="AP37" s="110"/>
      <c r="AQ37" s="31"/>
      <c r="AR37" s="9"/>
      <c r="AS37" s="26"/>
      <c r="AT37" s="45"/>
      <c r="AU37" s="45"/>
      <c r="AV37" s="45"/>
      <c r="AW37" s="45"/>
      <c r="AX37" s="45"/>
      <c r="AY37" s="45"/>
      <c r="AZ37" s="45"/>
      <c r="BA37" s="45"/>
      <c r="BB37" s="45"/>
    </row>
    <row r="38" spans="2:54" s="18" customFormat="1" ht="15" customHeight="1" x14ac:dyDescent="0.55000000000000004">
      <c r="B38" s="139"/>
      <c r="C38" s="95"/>
      <c r="D38" s="96"/>
      <c r="E38" s="96"/>
      <c r="F38" s="96"/>
      <c r="G38" s="96"/>
      <c r="H38" s="96"/>
      <c r="I38" s="7" t="s">
        <v>40</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39"/>
      <c r="AR38" s="9"/>
      <c r="AS38" s="26"/>
      <c r="AT38" s="45"/>
      <c r="AU38" s="45"/>
      <c r="AV38" s="45"/>
      <c r="AW38" s="45"/>
      <c r="AX38" s="45"/>
      <c r="AY38" s="45"/>
      <c r="AZ38" s="45"/>
      <c r="BA38" s="45"/>
      <c r="BB38" s="45"/>
    </row>
    <row r="39" spans="2:54" ht="15" customHeight="1" x14ac:dyDescent="0.55000000000000004">
      <c r="B39" s="139"/>
      <c r="C39" s="64" t="s">
        <v>41</v>
      </c>
      <c r="D39" s="60"/>
      <c r="E39" s="60"/>
      <c r="F39" s="60"/>
      <c r="G39" s="60"/>
      <c r="H39" s="60"/>
      <c r="I39" s="60"/>
      <c r="J39" s="60"/>
      <c r="K39" s="60"/>
      <c r="L39" s="60"/>
      <c r="M39" s="60"/>
      <c r="N39" s="60"/>
      <c r="O39" s="60"/>
      <c r="P39" s="60"/>
      <c r="Q39" s="60"/>
      <c r="R39" s="60"/>
      <c r="S39" s="60"/>
      <c r="T39" s="60"/>
      <c r="U39" s="60"/>
      <c r="V39" s="60"/>
      <c r="W39" s="61"/>
      <c r="X39" s="61"/>
      <c r="Y39" s="61"/>
      <c r="Z39" s="61"/>
      <c r="AA39" s="61"/>
      <c r="AB39" s="61"/>
      <c r="AC39" s="61"/>
      <c r="AD39" s="61"/>
      <c r="AE39" s="61"/>
      <c r="AF39" s="105"/>
      <c r="AG39" s="105"/>
      <c r="AH39" s="105"/>
      <c r="AI39" s="121"/>
      <c r="AJ39" s="121"/>
      <c r="AK39" s="121"/>
      <c r="AL39" s="121"/>
      <c r="AM39" s="105"/>
      <c r="AN39" s="105"/>
      <c r="AO39" s="105"/>
      <c r="AP39" s="61"/>
      <c r="AQ39" s="62"/>
      <c r="AS39" s="26"/>
    </row>
    <row r="40" spans="2:54" ht="15" customHeight="1" x14ac:dyDescent="0.55000000000000004">
      <c r="B40" s="139"/>
      <c r="C40" s="59" t="s">
        <v>51</v>
      </c>
      <c r="D40" s="60"/>
      <c r="E40" s="60"/>
      <c r="F40" s="60"/>
      <c r="G40" s="60"/>
      <c r="H40" s="60"/>
      <c r="I40" s="60"/>
      <c r="J40" s="60"/>
      <c r="K40" s="60"/>
      <c r="L40" s="60"/>
      <c r="M40" s="60"/>
      <c r="N40" s="60"/>
      <c r="O40" s="60"/>
      <c r="P40" s="60"/>
      <c r="Q40" s="60"/>
      <c r="R40" s="60"/>
      <c r="S40" s="60"/>
      <c r="T40" s="60"/>
      <c r="U40" s="60"/>
      <c r="V40" s="60"/>
      <c r="W40" s="61"/>
      <c r="X40" s="61"/>
      <c r="Y40" s="61"/>
      <c r="Z40" s="61"/>
      <c r="AA40" s="61"/>
      <c r="AB40" s="61"/>
      <c r="AC40" s="61"/>
      <c r="AD40" s="61"/>
      <c r="AE40" s="61"/>
      <c r="AF40" s="61"/>
      <c r="AG40" s="61"/>
      <c r="AH40" s="61"/>
      <c r="AI40" s="61"/>
      <c r="AJ40" s="61"/>
      <c r="AK40" s="61"/>
      <c r="AL40" s="61"/>
      <c r="AM40" s="61"/>
      <c r="AN40" s="61"/>
      <c r="AO40" s="61"/>
      <c r="AP40" s="61"/>
      <c r="AQ40" s="62"/>
      <c r="AS40" s="26"/>
    </row>
    <row r="41" spans="2:54" ht="15" customHeight="1" x14ac:dyDescent="0.55000000000000004">
      <c r="B41" s="139"/>
      <c r="C41" s="59" t="s">
        <v>50</v>
      </c>
      <c r="D41" s="60"/>
      <c r="E41" s="60"/>
      <c r="F41" s="60"/>
      <c r="G41" s="60"/>
      <c r="H41" s="60"/>
      <c r="I41" s="60"/>
      <c r="J41" s="60"/>
      <c r="K41" s="60"/>
      <c r="L41" s="60"/>
      <c r="M41" s="60"/>
      <c r="N41" s="60"/>
      <c r="O41" s="60"/>
      <c r="P41" s="60"/>
      <c r="Q41" s="60"/>
      <c r="R41" s="60"/>
      <c r="S41" s="60"/>
      <c r="T41" s="60"/>
      <c r="U41" s="60"/>
      <c r="V41" s="60"/>
      <c r="W41" s="61"/>
      <c r="X41" s="61"/>
      <c r="Y41" s="61"/>
      <c r="Z41" s="61"/>
      <c r="AA41" s="61"/>
      <c r="AB41" s="61"/>
      <c r="AC41" s="61"/>
      <c r="AD41" s="61"/>
      <c r="AE41" s="61"/>
      <c r="AF41" s="61"/>
      <c r="AG41" s="61"/>
      <c r="AH41" s="61"/>
      <c r="AI41" s="61"/>
      <c r="AJ41" s="61"/>
      <c r="AK41" s="61"/>
      <c r="AL41" s="61"/>
      <c r="AM41" s="61"/>
      <c r="AN41" s="61"/>
      <c r="AO41" s="61"/>
      <c r="AP41" s="61"/>
      <c r="AQ41" s="62"/>
      <c r="AS41" s="26"/>
    </row>
    <row r="42" spans="2:54" ht="15" customHeight="1" x14ac:dyDescent="0.55000000000000004">
      <c r="B42" s="139"/>
      <c r="C42" s="27" t="s">
        <v>42</v>
      </c>
      <c r="D42" s="22"/>
      <c r="E42" s="22"/>
      <c r="F42" s="22"/>
      <c r="G42" s="22"/>
      <c r="H42" s="22"/>
      <c r="I42" s="22"/>
      <c r="J42" s="22"/>
      <c r="K42" s="22"/>
      <c r="L42" s="22"/>
      <c r="M42" s="22"/>
      <c r="N42" s="22"/>
      <c r="O42" s="22"/>
      <c r="P42" s="22"/>
      <c r="Q42" s="22"/>
      <c r="R42" s="22"/>
      <c r="S42" s="22"/>
      <c r="T42" s="22"/>
      <c r="U42" s="22"/>
      <c r="V42" s="22"/>
      <c r="W42" s="106" t="s">
        <v>18</v>
      </c>
      <c r="X42" s="106"/>
      <c r="Y42" s="106"/>
      <c r="Z42" s="106"/>
      <c r="AA42" s="106"/>
      <c r="AB42" s="106"/>
      <c r="AC42" s="106"/>
      <c r="AD42" s="106"/>
      <c r="AE42" s="106"/>
      <c r="AF42" s="106"/>
      <c r="AG42" s="106"/>
      <c r="AH42" s="106"/>
      <c r="AI42" s="106"/>
      <c r="AJ42" s="106"/>
      <c r="AK42" s="106"/>
      <c r="AL42" s="106"/>
      <c r="AM42" s="106"/>
      <c r="AN42" s="106"/>
      <c r="AO42" s="106"/>
      <c r="AP42" s="106"/>
      <c r="AQ42" s="107"/>
      <c r="AS42" s="26"/>
    </row>
    <row r="43" spans="2:54" ht="15" customHeight="1" x14ac:dyDescent="0.55000000000000004">
      <c r="B43" s="139"/>
      <c r="C43" s="52" t="b">
        <v>1</v>
      </c>
      <c r="D43" s="1"/>
      <c r="E43" s="1"/>
      <c r="F43" s="1"/>
      <c r="G43" s="1"/>
      <c r="H43" s="1"/>
      <c r="I43" s="1"/>
      <c r="J43" s="1"/>
      <c r="K43" s="1"/>
      <c r="L43" s="1"/>
      <c r="M43" s="1"/>
      <c r="N43" s="1"/>
      <c r="O43" s="1"/>
      <c r="P43" s="1"/>
      <c r="Q43" s="1"/>
      <c r="R43" s="1"/>
      <c r="S43" s="1"/>
      <c r="T43" s="1"/>
      <c r="U43" s="1"/>
      <c r="V43" s="2"/>
      <c r="W43" s="99" t="s">
        <v>53</v>
      </c>
      <c r="X43" s="100"/>
      <c r="Y43" s="100"/>
      <c r="Z43" s="100"/>
      <c r="AA43" s="100"/>
      <c r="AB43" s="100"/>
      <c r="AC43" s="100"/>
      <c r="AD43" s="100"/>
      <c r="AE43" s="100"/>
      <c r="AF43" s="100"/>
      <c r="AG43" s="100"/>
      <c r="AH43" s="100"/>
      <c r="AI43" s="100"/>
      <c r="AJ43" s="100"/>
      <c r="AK43" s="100"/>
      <c r="AL43" s="100"/>
      <c r="AM43" s="100"/>
      <c r="AN43" s="100"/>
      <c r="AO43" s="100"/>
      <c r="AP43" s="100"/>
      <c r="AQ43" s="101"/>
      <c r="AS43" s="26"/>
    </row>
    <row r="44" spans="2:54" ht="15" customHeight="1" x14ac:dyDescent="0.55000000000000004">
      <c r="B44" s="139"/>
      <c r="C44" s="49" t="b">
        <v>1</v>
      </c>
      <c r="M44" s="91" t="str">
        <f>IF(C43=FALSE,"",IF(COUNTIF(C44:C45,"TRUE")=0,"｝選択してください！",""))</f>
        <v/>
      </c>
      <c r="N44" s="91"/>
      <c r="O44" s="91"/>
      <c r="P44" s="91"/>
      <c r="Q44" s="91"/>
      <c r="R44" s="91"/>
      <c r="S44" s="91"/>
      <c r="T44" s="91"/>
      <c r="U44" s="91"/>
      <c r="V44" s="3"/>
      <c r="W44" s="102"/>
      <c r="X44" s="103"/>
      <c r="Y44" s="103"/>
      <c r="Z44" s="103"/>
      <c r="AA44" s="103"/>
      <c r="AB44" s="103"/>
      <c r="AC44" s="103"/>
      <c r="AD44" s="103"/>
      <c r="AE44" s="103"/>
      <c r="AF44" s="103"/>
      <c r="AG44" s="103"/>
      <c r="AH44" s="103"/>
      <c r="AI44" s="103"/>
      <c r="AJ44" s="103"/>
      <c r="AK44" s="103"/>
      <c r="AL44" s="103"/>
      <c r="AM44" s="103"/>
      <c r="AN44" s="103"/>
      <c r="AO44" s="103"/>
      <c r="AP44" s="103"/>
      <c r="AQ44" s="104"/>
      <c r="AS44" s="26"/>
    </row>
    <row r="45" spans="2:54" ht="15" customHeight="1" x14ac:dyDescent="0.55000000000000004">
      <c r="B45" s="139"/>
      <c r="C45" s="49" t="b">
        <v>0</v>
      </c>
      <c r="M45" s="91"/>
      <c r="N45" s="91"/>
      <c r="O45" s="91"/>
      <c r="P45" s="91"/>
      <c r="Q45" s="91"/>
      <c r="R45" s="91"/>
      <c r="S45" s="91"/>
      <c r="T45" s="91"/>
      <c r="U45" s="91"/>
      <c r="V45" s="3"/>
      <c r="W45" s="102"/>
      <c r="X45" s="103"/>
      <c r="Y45" s="103"/>
      <c r="Z45" s="103"/>
      <c r="AA45" s="103"/>
      <c r="AB45" s="103"/>
      <c r="AC45" s="103"/>
      <c r="AD45" s="103"/>
      <c r="AE45" s="103"/>
      <c r="AF45" s="103"/>
      <c r="AG45" s="103"/>
      <c r="AH45" s="103"/>
      <c r="AI45" s="103"/>
      <c r="AJ45" s="103"/>
      <c r="AK45" s="103"/>
      <c r="AL45" s="103"/>
      <c r="AM45" s="103"/>
      <c r="AN45" s="103"/>
      <c r="AO45" s="103"/>
      <c r="AP45" s="103"/>
      <c r="AQ45" s="104"/>
      <c r="AS45" s="26"/>
    </row>
    <row r="46" spans="2:54" ht="15" customHeight="1" x14ac:dyDescent="0.55000000000000004">
      <c r="B46" s="139"/>
      <c r="C46" s="49" t="b">
        <v>0</v>
      </c>
      <c r="V46" s="3"/>
      <c r="W46" s="12" t="str">
        <f>IF(C46=TRUE,"社会保険資格喪失証明書（写）、失業等給付の受給及び離職票等の提出に伴う承諾書","")</f>
        <v/>
      </c>
      <c r="AQ46" s="31"/>
      <c r="AS46" s="26"/>
    </row>
    <row r="47" spans="2:54" ht="15" customHeight="1" x14ac:dyDescent="0.55000000000000004">
      <c r="B47" s="139"/>
      <c r="C47" s="49" t="b">
        <v>0</v>
      </c>
      <c r="V47" s="3"/>
      <c r="W47" s="12" t="str">
        <f>IF(C47=TRUE,"⇒扶養にできます。雇用保険受給資格者証(写)表・裏面","")</f>
        <v/>
      </c>
      <c r="AQ47" s="31"/>
      <c r="AS47" s="26"/>
    </row>
    <row r="48" spans="2:54" ht="15" customHeight="1" x14ac:dyDescent="0.55000000000000004">
      <c r="B48" s="139"/>
      <c r="C48" s="49" t="b">
        <v>0</v>
      </c>
      <c r="M48" s="25"/>
      <c r="N48" s="25"/>
      <c r="O48" s="25"/>
      <c r="P48" s="25"/>
      <c r="Q48" s="25"/>
      <c r="R48" s="25"/>
      <c r="S48" s="76"/>
      <c r="T48" s="76"/>
      <c r="U48" s="76"/>
      <c r="V48" s="77"/>
      <c r="W48" s="12" t="str">
        <f>IF(C48=TRUE,"⇒待期期間・給付制限期間中のみ扶養にできます。雇用保険受給資格者証(写)表・裏面","")</f>
        <v/>
      </c>
      <c r="AQ48" s="31"/>
      <c r="AS48" s="26"/>
    </row>
    <row r="49" spans="2:45" ht="15" customHeight="1" x14ac:dyDescent="0.55000000000000004">
      <c r="B49" s="139"/>
      <c r="C49" s="49" t="b">
        <v>0</v>
      </c>
      <c r="M49" s="25"/>
      <c r="N49" s="25"/>
      <c r="O49" s="25"/>
      <c r="P49" s="25"/>
      <c r="Q49" s="25"/>
      <c r="R49" s="25"/>
      <c r="S49" s="76"/>
      <c r="T49" s="76"/>
      <c r="U49" s="76"/>
      <c r="V49" s="77"/>
      <c r="W49" s="12" t="str">
        <f>IF(C49=TRUE,"離職票１・２、延長通知書（写）","")</f>
        <v/>
      </c>
      <c r="AQ49" s="31"/>
      <c r="AS49" s="26"/>
    </row>
    <row r="50" spans="2:45" ht="15" customHeight="1" x14ac:dyDescent="0.55000000000000004">
      <c r="B50" s="139"/>
      <c r="C50" s="49" t="b">
        <v>0</v>
      </c>
      <c r="M50" s="25"/>
      <c r="N50" s="25" t="str">
        <f>IF(C46=FALSE,"",IF(COUNTIF(C47:C50,"TRUE")=1,"","どれか１つ選択してください！"))</f>
        <v/>
      </c>
      <c r="O50" s="25"/>
      <c r="P50" s="25"/>
      <c r="Q50" s="25"/>
      <c r="R50" s="25"/>
      <c r="S50" s="76"/>
      <c r="T50" s="76"/>
      <c r="U50" s="76"/>
      <c r="V50" s="77"/>
      <c r="W50" s="12" t="str">
        <f>IF(C50=TRUE,"離職票１・２（写）","")</f>
        <v/>
      </c>
      <c r="AQ50" s="31"/>
      <c r="AS50" s="26"/>
    </row>
    <row r="51" spans="2:45" ht="15" customHeight="1" x14ac:dyDescent="0.55000000000000004">
      <c r="B51" s="139"/>
      <c r="C51" s="49" t="b">
        <v>0</v>
      </c>
      <c r="V51" s="3"/>
      <c r="W51" s="12"/>
      <c r="AQ51" s="31"/>
      <c r="AS51" s="26"/>
    </row>
    <row r="52" spans="2:45" ht="15" customHeight="1" x14ac:dyDescent="0.55000000000000004">
      <c r="B52" s="139"/>
      <c r="C52" s="49" t="b">
        <v>0</v>
      </c>
      <c r="M52" s="91" t="str">
        <f>IF(C51=FALSE,"",IF(COUNTIF(C52:C53,"TRUE")=1,"","｝どちらかを選択してください！"))</f>
        <v/>
      </c>
      <c r="N52" s="91"/>
      <c r="O52" s="91"/>
      <c r="P52" s="91"/>
      <c r="Q52" s="91"/>
      <c r="R52" s="91"/>
      <c r="S52" s="91"/>
      <c r="T52" s="91"/>
      <c r="U52" s="91"/>
      <c r="V52" s="3"/>
      <c r="W52" s="12" t="str">
        <f>IF(C52=TRUE,"雇用保険受給資格者証（写）表・裏面　「支給終了」の印があること！","")</f>
        <v/>
      </c>
      <c r="AQ52" s="31"/>
      <c r="AS52" s="26"/>
    </row>
    <row r="53" spans="2:45" ht="15" customHeight="1" x14ac:dyDescent="0.55000000000000004">
      <c r="B53" s="139"/>
      <c r="C53" s="49" t="b">
        <v>0</v>
      </c>
      <c r="M53" s="91"/>
      <c r="N53" s="91"/>
      <c r="O53" s="91"/>
      <c r="P53" s="91"/>
      <c r="Q53" s="91"/>
      <c r="R53" s="91"/>
      <c r="S53" s="91"/>
      <c r="T53" s="91"/>
      <c r="U53" s="91"/>
      <c r="V53" s="3"/>
      <c r="W53" s="12" t="str">
        <f>IF(C53=TRUE,"退職証明書","")</f>
        <v/>
      </c>
      <c r="AQ53" s="31"/>
      <c r="AS53" s="46"/>
    </row>
    <row r="54" spans="2:45" ht="15" customHeight="1" x14ac:dyDescent="0.55000000000000004">
      <c r="B54" s="139"/>
      <c r="C54" s="53" t="b">
        <v>0</v>
      </c>
      <c r="D54" s="4"/>
      <c r="E54" s="4"/>
      <c r="F54" s="4"/>
      <c r="G54" s="4"/>
      <c r="H54" s="4"/>
      <c r="I54" s="4"/>
      <c r="J54" s="4"/>
      <c r="K54" s="4"/>
      <c r="L54" s="4"/>
      <c r="M54" s="4"/>
      <c r="N54" s="4"/>
      <c r="O54" s="4"/>
      <c r="P54" s="4"/>
      <c r="Q54" s="4"/>
      <c r="R54" s="4"/>
      <c r="S54" s="4"/>
      <c r="T54" s="4"/>
      <c r="U54" s="4"/>
      <c r="V54" s="5"/>
      <c r="W54" s="13"/>
      <c r="X54" s="14"/>
      <c r="Y54" s="14"/>
      <c r="Z54" s="14"/>
      <c r="AA54" s="14"/>
      <c r="AB54" s="14"/>
      <c r="AC54" s="14"/>
      <c r="AD54" s="14"/>
      <c r="AE54" s="14"/>
      <c r="AF54" s="14"/>
      <c r="AG54" s="14"/>
      <c r="AH54" s="14"/>
      <c r="AI54" s="14"/>
      <c r="AJ54" s="14"/>
      <c r="AK54" s="14"/>
      <c r="AL54" s="14"/>
      <c r="AM54" s="14"/>
      <c r="AN54" s="14"/>
      <c r="AO54" s="14"/>
      <c r="AP54" s="14"/>
      <c r="AQ54" s="39"/>
      <c r="AS54" s="26"/>
    </row>
    <row r="55" spans="2:45" ht="15" customHeight="1" x14ac:dyDescent="0.55000000000000004">
      <c r="B55" s="139"/>
      <c r="C55" s="27" t="s">
        <v>43</v>
      </c>
      <c r="D55" s="22"/>
      <c r="E55" s="22"/>
      <c r="F55" s="22"/>
      <c r="G55" s="22"/>
      <c r="H55" s="22"/>
      <c r="I55" s="22"/>
      <c r="J55" s="22"/>
      <c r="K55" s="22"/>
      <c r="L55" s="22"/>
      <c r="M55" s="22"/>
      <c r="N55" s="22"/>
      <c r="O55" s="22"/>
      <c r="P55" s="22"/>
      <c r="Q55" s="22"/>
      <c r="R55" s="22"/>
      <c r="S55" s="22"/>
      <c r="T55" s="22"/>
      <c r="U55" s="22"/>
      <c r="V55" s="22"/>
      <c r="W55" s="133" t="s">
        <v>18</v>
      </c>
      <c r="X55" s="133"/>
      <c r="Y55" s="133"/>
      <c r="Z55" s="133"/>
      <c r="AA55" s="133"/>
      <c r="AB55" s="133"/>
      <c r="AC55" s="133"/>
      <c r="AD55" s="133"/>
      <c r="AE55" s="133"/>
      <c r="AF55" s="133"/>
      <c r="AG55" s="133"/>
      <c r="AH55" s="133"/>
      <c r="AI55" s="133"/>
      <c r="AJ55" s="133"/>
      <c r="AK55" s="133"/>
      <c r="AL55" s="133"/>
      <c r="AM55" s="133"/>
      <c r="AN55" s="133"/>
      <c r="AO55" s="133"/>
      <c r="AP55" s="133"/>
      <c r="AQ55" s="134"/>
      <c r="AS55" s="26"/>
    </row>
    <row r="56" spans="2:45" ht="15" customHeight="1" x14ac:dyDescent="0.55000000000000004">
      <c r="B56" s="139"/>
      <c r="C56" s="54" t="s">
        <v>44</v>
      </c>
      <c r="D56" s="1"/>
      <c r="E56" s="1"/>
      <c r="F56" s="1"/>
      <c r="G56" s="1"/>
      <c r="H56" s="1"/>
      <c r="I56" s="1"/>
      <c r="J56" s="1"/>
      <c r="K56" s="1"/>
      <c r="L56" s="1"/>
      <c r="M56" s="1"/>
      <c r="N56" s="1"/>
      <c r="O56" s="1"/>
      <c r="P56" s="1"/>
      <c r="Q56" s="1"/>
      <c r="R56" s="1"/>
      <c r="S56" s="1"/>
      <c r="T56" s="1"/>
      <c r="U56" s="1"/>
      <c r="V56" s="2"/>
      <c r="W56" s="10"/>
      <c r="X56" s="11"/>
      <c r="Y56" s="11"/>
      <c r="Z56" s="11"/>
      <c r="AA56" s="11"/>
      <c r="AB56" s="11"/>
      <c r="AC56" s="11"/>
      <c r="AD56" s="11"/>
      <c r="AE56" s="11"/>
      <c r="AF56" s="11"/>
      <c r="AG56" s="11"/>
      <c r="AH56" s="11"/>
      <c r="AI56" s="11"/>
      <c r="AJ56" s="11"/>
      <c r="AK56" s="11"/>
      <c r="AL56" s="11"/>
      <c r="AM56" s="11"/>
      <c r="AN56" s="11"/>
      <c r="AO56" s="11"/>
      <c r="AP56" s="11"/>
      <c r="AQ56" s="30"/>
      <c r="AS56" s="26"/>
    </row>
    <row r="57" spans="2:45" ht="15" customHeight="1" x14ac:dyDescent="0.55000000000000004">
      <c r="B57" s="139"/>
      <c r="C57" s="49" t="b">
        <v>0</v>
      </c>
      <c r="M57" s="91" t="str">
        <f>IF(COUNTIF(C57:C58,"TRUE")=1,"","｝どちらかを選択してください！")</f>
        <v/>
      </c>
      <c r="N57" s="91"/>
      <c r="O57" s="91"/>
      <c r="P57" s="91"/>
      <c r="Q57" s="91"/>
      <c r="R57" s="91"/>
      <c r="S57" s="91"/>
      <c r="T57" s="91"/>
      <c r="U57" s="91"/>
      <c r="V57" s="3"/>
      <c r="W57" s="12" t="str">
        <f>IF(C57=TRUE,"確定申告書（写）、年間取引報告書（写）などこれに準ずる資料","")</f>
        <v/>
      </c>
      <c r="AQ57" s="31"/>
      <c r="AS57" s="26"/>
    </row>
    <row r="58" spans="2:45" ht="15" customHeight="1" x14ac:dyDescent="0.55000000000000004">
      <c r="B58" s="139"/>
      <c r="C58" s="49" t="b">
        <v>1</v>
      </c>
      <c r="M58" s="91"/>
      <c r="N58" s="91"/>
      <c r="O58" s="91"/>
      <c r="P58" s="91"/>
      <c r="Q58" s="91"/>
      <c r="R58" s="91"/>
      <c r="S58" s="91"/>
      <c r="T58" s="91"/>
      <c r="U58" s="91"/>
      <c r="V58" s="3"/>
      <c r="W58" s="12"/>
      <c r="AQ58" s="31"/>
      <c r="AS58" s="26"/>
    </row>
    <row r="59" spans="2:45" ht="15" customHeight="1" x14ac:dyDescent="0.55000000000000004">
      <c r="B59" s="139"/>
      <c r="C59" s="55" t="s">
        <v>45</v>
      </c>
      <c r="H59" s="25" t="str">
        <f>IF(COUNTIF(C60:C64,"TRUE")=1,"","↓受給している・受給していないのいずれかを選択してください！")</f>
        <v/>
      </c>
      <c r="V59" s="3"/>
      <c r="W59" s="12"/>
      <c r="AQ59" s="31"/>
      <c r="AS59" s="26"/>
    </row>
    <row r="60" spans="2:45" ht="15" customHeight="1" x14ac:dyDescent="0.55000000000000004">
      <c r="B60" s="139"/>
      <c r="C60" s="49" t="b">
        <v>0</v>
      </c>
      <c r="M60" s="25"/>
      <c r="N60" s="25"/>
      <c r="O60" s="25"/>
      <c r="P60" s="25"/>
      <c r="Q60" s="25"/>
      <c r="R60" s="25"/>
      <c r="S60" s="25"/>
      <c r="T60" s="25"/>
      <c r="U60" s="25"/>
      <c r="V60" s="3"/>
      <c r="W60" s="12" t="str">
        <f>IF(C60=TRUE,"直近の年金振込通知書や年金改定通知書、または振込額が記載された通帳（写）","")</f>
        <v/>
      </c>
      <c r="AQ60" s="31"/>
      <c r="AS60" s="26"/>
    </row>
    <row r="61" spans="2:45" ht="15" customHeight="1" x14ac:dyDescent="0.55000000000000004">
      <c r="B61" s="139"/>
      <c r="C61" s="49"/>
      <c r="M61" s="25"/>
      <c r="N61" s="25"/>
      <c r="O61" s="25"/>
      <c r="P61" s="25"/>
      <c r="Q61" s="25"/>
      <c r="R61" s="25"/>
      <c r="S61" s="25"/>
      <c r="T61" s="25"/>
      <c r="U61" s="25"/>
      <c r="V61" s="3"/>
      <c r="W61" s="12"/>
      <c r="AQ61" s="31"/>
      <c r="AS61" s="26"/>
    </row>
    <row r="62" spans="2:45" ht="15" customHeight="1" x14ac:dyDescent="0.55000000000000004">
      <c r="B62" s="139"/>
      <c r="C62" s="49"/>
      <c r="M62" s="25"/>
      <c r="N62" s="25"/>
      <c r="O62" s="25"/>
      <c r="P62" s="25"/>
      <c r="Q62" s="25"/>
      <c r="R62" s="25"/>
      <c r="S62" s="25"/>
      <c r="T62" s="25"/>
      <c r="U62" s="25"/>
      <c r="V62" s="3"/>
      <c r="W62" s="12"/>
      <c r="AQ62" s="31"/>
      <c r="AS62" s="26"/>
    </row>
    <row r="63" spans="2:45" ht="15" customHeight="1" x14ac:dyDescent="0.55000000000000004">
      <c r="B63" s="139"/>
      <c r="C63" s="49"/>
      <c r="M63" s="25"/>
      <c r="N63" s="25"/>
      <c r="O63" s="25"/>
      <c r="P63" s="25"/>
      <c r="Q63" s="25"/>
      <c r="R63" s="97" t="s">
        <v>46</v>
      </c>
      <c r="S63" s="97"/>
      <c r="T63" s="97"/>
      <c r="U63" s="97"/>
      <c r="V63" s="98"/>
      <c r="W63" s="12"/>
      <c r="AQ63" s="31"/>
      <c r="AS63" s="26"/>
    </row>
    <row r="64" spans="2:45" ht="15" customHeight="1" x14ac:dyDescent="0.55000000000000004">
      <c r="B64" s="139"/>
      <c r="C64" s="49" t="b">
        <v>1</v>
      </c>
      <c r="M64" s="25"/>
      <c r="N64" s="25"/>
      <c r="O64" s="25"/>
      <c r="P64" s="25"/>
      <c r="Q64" s="25"/>
      <c r="R64" s="25"/>
      <c r="S64" s="25"/>
      <c r="T64" s="25"/>
      <c r="U64" s="25"/>
      <c r="V64" s="3"/>
      <c r="W64" s="12"/>
      <c r="AQ64" s="31"/>
      <c r="AS64" s="26"/>
    </row>
    <row r="65" spans="2:45" ht="15" customHeight="1" x14ac:dyDescent="0.55000000000000004">
      <c r="B65" s="139"/>
      <c r="C65" s="55" t="s">
        <v>47</v>
      </c>
      <c r="P65" s="84" t="str">
        <f>IF(COUNTIF(C66:C67,"TRUE")+COUNTIF(I66,"TRUE")&lt;&gt;1,"↓どれか1つ選択してください！","")</f>
        <v/>
      </c>
      <c r="Q65" s="84"/>
      <c r="R65" s="84"/>
      <c r="S65" s="84"/>
      <c r="T65" s="84"/>
      <c r="U65" s="84"/>
      <c r="V65" s="85"/>
      <c r="W65" s="12"/>
      <c r="AQ65" s="31"/>
      <c r="AS65" s="26"/>
    </row>
    <row r="66" spans="2:45" ht="15" customHeight="1" x14ac:dyDescent="0.55000000000000004">
      <c r="B66" s="139"/>
      <c r="C66" s="49" t="b">
        <v>0</v>
      </c>
      <c r="I66" s="57" t="b">
        <v>0</v>
      </c>
      <c r="M66" s="78"/>
      <c r="N66" s="78"/>
      <c r="O66" s="78"/>
      <c r="P66" s="78"/>
      <c r="Q66" s="78"/>
      <c r="R66" s="78"/>
      <c r="S66" s="78"/>
      <c r="T66" s="78"/>
      <c r="U66" s="78"/>
      <c r="V66" s="3"/>
      <c r="W66" s="12" t="str">
        <f>IF(OR(C66=TRUE, I66=TRUE), "給付記録の回答書", "")</f>
        <v/>
      </c>
      <c r="AQ66" s="31"/>
      <c r="AS66" s="26"/>
    </row>
    <row r="67" spans="2:45" ht="15" customHeight="1" thickBot="1" x14ac:dyDescent="0.6">
      <c r="B67" s="140"/>
      <c r="C67" s="56" t="b">
        <v>1</v>
      </c>
      <c r="D67" s="42"/>
      <c r="E67" s="42"/>
      <c r="F67" s="42"/>
      <c r="G67" s="42"/>
      <c r="H67" s="42"/>
      <c r="I67" s="42"/>
      <c r="J67" s="80"/>
      <c r="K67" s="42"/>
      <c r="L67" s="42"/>
      <c r="M67" s="79"/>
      <c r="N67" s="79"/>
      <c r="O67" s="79"/>
      <c r="P67" s="79"/>
      <c r="Q67" s="79"/>
      <c r="R67" s="79"/>
      <c r="S67" s="79"/>
      <c r="T67" s="79"/>
      <c r="U67" s="79"/>
      <c r="V67" s="43"/>
      <c r="W67" s="44"/>
      <c r="X67" s="32"/>
      <c r="Y67" s="32"/>
      <c r="Z67" s="32"/>
      <c r="AA67" s="32"/>
      <c r="AB67" s="32"/>
      <c r="AC67" s="32"/>
      <c r="AD67" s="32"/>
      <c r="AE67" s="32"/>
      <c r="AF67" s="32"/>
      <c r="AG67" s="32"/>
      <c r="AH67" s="32"/>
      <c r="AI67" s="32"/>
      <c r="AJ67" s="32"/>
      <c r="AK67" s="32"/>
      <c r="AL67" s="32"/>
      <c r="AM67" s="32"/>
      <c r="AN67" s="32"/>
      <c r="AO67" s="32"/>
      <c r="AP67" s="32"/>
      <c r="AQ67" s="33"/>
      <c r="AS67" s="26"/>
    </row>
  </sheetData>
  <mergeCells count="81">
    <mergeCell ref="C2:AQ2"/>
    <mergeCell ref="AA7:AM8"/>
    <mergeCell ref="AN7:AO8"/>
    <mergeCell ref="AS7:AS8"/>
    <mergeCell ref="M8:N8"/>
    <mergeCell ref="P8:Q8"/>
    <mergeCell ref="S8:T8"/>
    <mergeCell ref="AK9:AQ9"/>
    <mergeCell ref="J10:V10"/>
    <mergeCell ref="X10:Z10"/>
    <mergeCell ref="AA10:AD10"/>
    <mergeCell ref="AG10:AI10"/>
    <mergeCell ref="AJ10:AM10"/>
    <mergeCell ref="B12:B67"/>
    <mergeCell ref="C13:V13"/>
    <mergeCell ref="W13:AQ13"/>
    <mergeCell ref="W14:AQ14"/>
    <mergeCell ref="I17:U17"/>
    <mergeCell ref="C18:I18"/>
    <mergeCell ref="J18:U18"/>
    <mergeCell ref="C19:I19"/>
    <mergeCell ref="J19:P19"/>
    <mergeCell ref="W20:AI20"/>
    <mergeCell ref="X21:AF21"/>
    <mergeCell ref="AG21:AP21"/>
    <mergeCell ref="R22:W22"/>
    <mergeCell ref="X22:Y22"/>
    <mergeCell ref="AJ22:AK22"/>
    <mergeCell ref="AM22:AP22"/>
    <mergeCell ref="Q24:AB24"/>
    <mergeCell ref="N25:P25"/>
    <mergeCell ref="Q25:R25"/>
    <mergeCell ref="S25:T25"/>
    <mergeCell ref="V25:W25"/>
    <mergeCell ref="Y25:Z25"/>
    <mergeCell ref="AH34:AP34"/>
    <mergeCell ref="AD25:AM26"/>
    <mergeCell ref="N26:V26"/>
    <mergeCell ref="J27:AL27"/>
    <mergeCell ref="M29:U30"/>
    <mergeCell ref="W30:AF30"/>
    <mergeCell ref="R31:AF31"/>
    <mergeCell ref="AH31:AP31"/>
    <mergeCell ref="I34:O34"/>
    <mergeCell ref="P34:R34"/>
    <mergeCell ref="S34:U34"/>
    <mergeCell ref="V34:Z34"/>
    <mergeCell ref="AA34:AG34"/>
    <mergeCell ref="AH35:AP35"/>
    <mergeCell ref="I36:O36"/>
    <mergeCell ref="P36:R36"/>
    <mergeCell ref="S36:U36"/>
    <mergeCell ref="V36:Z36"/>
    <mergeCell ref="AA36:AE36"/>
    <mergeCell ref="AF36:AG36"/>
    <mergeCell ref="AH36:AP36"/>
    <mergeCell ref="I35:O35"/>
    <mergeCell ref="P35:R35"/>
    <mergeCell ref="S35:U35"/>
    <mergeCell ref="V35:Z35"/>
    <mergeCell ref="AA35:AE35"/>
    <mergeCell ref="AF35:AG35"/>
    <mergeCell ref="W42:AQ42"/>
    <mergeCell ref="C37:H38"/>
    <mergeCell ref="I37:O37"/>
    <mergeCell ref="P37:R37"/>
    <mergeCell ref="S37:U37"/>
    <mergeCell ref="V37:Z37"/>
    <mergeCell ref="AA37:AE37"/>
    <mergeCell ref="AF37:AG37"/>
    <mergeCell ref="AH37:AP37"/>
    <mergeCell ref="AF39:AH39"/>
    <mergeCell ref="AI39:AL39"/>
    <mergeCell ref="AM39:AO39"/>
    <mergeCell ref="P65:V65"/>
    <mergeCell ref="W43:AQ45"/>
    <mergeCell ref="M44:U45"/>
    <mergeCell ref="M52:U53"/>
    <mergeCell ref="W55:AQ55"/>
    <mergeCell ref="M57:U58"/>
    <mergeCell ref="R63:V63"/>
  </mergeCells>
  <phoneticPr fontId="3"/>
  <conditionalFormatting sqref="C39:AQ42 C43:W43 C44:V45 C46:AQ47 C48:S48 W48:AQ50 C49:R50 C51:AQ59 L60:AQ62 C60:J63 L63:R63 W63:AQ63 C64:AQ64 C65:P65 W65:AQ65 C66:AQ67">
    <cfRule type="expression" dxfId="10" priority="1">
      <formula>$AI$39="不要"</formula>
    </cfRule>
  </conditionalFormatting>
  <conditionalFormatting sqref="J19:P19">
    <cfRule type="expression" dxfId="9" priority="10">
      <formula>C17=TRUE</formula>
    </cfRule>
  </conditionalFormatting>
  <conditionalFormatting sqref="J18:U18">
    <cfRule type="expression" dxfId="8" priority="11">
      <formula>C17=TRUE</formula>
    </cfRule>
  </conditionalFormatting>
  <conditionalFormatting sqref="J27:AL27">
    <cfRule type="expression" dxfId="7" priority="2">
      <formula>$C$27=TRUE</formula>
    </cfRule>
  </conditionalFormatting>
  <conditionalFormatting sqref="R31">
    <cfRule type="expression" dxfId="6" priority="9">
      <formula>$D$31=TRUE</formula>
    </cfRule>
  </conditionalFormatting>
  <conditionalFormatting sqref="S25">
    <cfRule type="expression" dxfId="5" priority="5">
      <formula>$D$25=TRUE</formula>
    </cfRule>
  </conditionalFormatting>
  <conditionalFormatting sqref="V25">
    <cfRule type="expression" dxfId="4" priority="4">
      <formula>$D$25=TRUE</formula>
    </cfRule>
  </conditionalFormatting>
  <conditionalFormatting sqref="X22:Y22">
    <cfRule type="expression" dxfId="3" priority="8">
      <formula>$C$22=TRUE</formula>
    </cfRule>
  </conditionalFormatting>
  <conditionalFormatting sqref="Y25">
    <cfRule type="expression" dxfId="2" priority="3">
      <formula>$D$25=TRUE</formula>
    </cfRule>
  </conditionalFormatting>
  <conditionalFormatting sqref="AJ22:AK22">
    <cfRule type="expression" dxfId="1" priority="7">
      <formula>$C$22=TRUE</formula>
    </cfRule>
  </conditionalFormatting>
  <conditionalFormatting sqref="AM22:AP22">
    <cfRule type="expression" dxfId="0" priority="6">
      <formula>$C$22=TRUE</formula>
    </cfRule>
  </conditionalFormatting>
  <dataValidations count="1">
    <dataValidation imeMode="off" allowBlank="1" showInputMessage="1" showErrorMessage="1" sqref="AJ10:AM10" xr:uid="{9DEC28B1-0B24-445C-85A4-E261AF3A8EAC}"/>
  </dataValidations>
  <hyperlinks>
    <hyperlink ref="W43:AQ45" r:id="rId1" display="https://www.omron-kenpo.org/system/data/etc/52/52_1.pdf" xr:uid="{692082B9-5D90-476A-8959-B1C048167426}"/>
  </hyperlinks>
  <printOptions horizontalCentered="1"/>
  <pageMargins left="0" right="0" top="0" bottom="0" header="7.874015748031496E-2" footer="0"/>
  <pageSetup paperSize="9" scale="79" fitToHeight="0" orientation="portrait" r:id="rId2"/>
  <headerFooter>
    <oddHeader>&amp;L（秘密）</oddHeader>
    <oddFooter>&amp;Cオムロン健康保険組合&amp;RR8.05改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2</xdr:col>
                    <xdr:colOff>31750</xdr:colOff>
                    <xdr:row>13</xdr:row>
                    <xdr:rowOff>19050</xdr:rowOff>
                  </from>
                  <to>
                    <xdr:col>18</xdr:col>
                    <xdr:colOff>25400</xdr:colOff>
                    <xdr:row>13</xdr:row>
                    <xdr:rowOff>184150</xdr:rowOff>
                  </to>
                </anchor>
              </controlPr>
            </control>
          </mc:Choice>
        </mc:AlternateContent>
        <mc:AlternateContent xmlns:mc="http://schemas.openxmlformats.org/markup-compatibility/2006">
          <mc:Choice Requires="x14">
            <control shapeId="7170" r:id="rId6" name="Check Box 2">
              <controlPr locked="0" defaultSize="0" autoFill="0" autoLine="0" autoPict="0">
                <anchor moveWithCells="1">
                  <from>
                    <xdr:col>2</xdr:col>
                    <xdr:colOff>31750</xdr:colOff>
                    <xdr:row>14</xdr:row>
                    <xdr:rowOff>25400</xdr:rowOff>
                  </from>
                  <to>
                    <xdr:col>16</xdr:col>
                    <xdr:colOff>44450</xdr:colOff>
                    <xdr:row>15</xdr:row>
                    <xdr:rowOff>0</xdr:rowOff>
                  </to>
                </anchor>
              </controlPr>
            </control>
          </mc:Choice>
        </mc:AlternateContent>
        <mc:AlternateContent xmlns:mc="http://schemas.openxmlformats.org/markup-compatibility/2006">
          <mc:Choice Requires="x14">
            <control shapeId="7171" r:id="rId7" name="Check Box 3">
              <controlPr locked="0" defaultSize="0" autoFill="0" autoLine="0" autoPict="0">
                <anchor moveWithCells="1">
                  <from>
                    <xdr:col>2</xdr:col>
                    <xdr:colOff>31750</xdr:colOff>
                    <xdr:row>15</xdr:row>
                    <xdr:rowOff>25400</xdr:rowOff>
                  </from>
                  <to>
                    <xdr:col>20</xdr:col>
                    <xdr:colOff>88900</xdr:colOff>
                    <xdr:row>16</xdr:row>
                    <xdr:rowOff>0</xdr:rowOff>
                  </to>
                </anchor>
              </controlPr>
            </control>
          </mc:Choice>
        </mc:AlternateContent>
        <mc:AlternateContent xmlns:mc="http://schemas.openxmlformats.org/markup-compatibility/2006">
          <mc:Choice Requires="x14">
            <control shapeId="7172" r:id="rId8" name="Check Box 4">
              <controlPr locked="0" defaultSize="0" autoFill="0" autoLine="0" autoPict="0">
                <anchor moveWithCells="1">
                  <from>
                    <xdr:col>2</xdr:col>
                    <xdr:colOff>31750</xdr:colOff>
                    <xdr:row>16</xdr:row>
                    <xdr:rowOff>12700</xdr:rowOff>
                  </from>
                  <to>
                    <xdr:col>8</xdr:col>
                    <xdr:colOff>114300</xdr:colOff>
                    <xdr:row>17</xdr:row>
                    <xdr:rowOff>0</xdr:rowOff>
                  </to>
                </anchor>
              </controlPr>
            </control>
          </mc:Choice>
        </mc:AlternateContent>
        <mc:AlternateContent xmlns:mc="http://schemas.openxmlformats.org/markup-compatibility/2006">
          <mc:Choice Requires="x14">
            <control shapeId="7173" r:id="rId9" name="Check Box 5">
              <controlPr locked="0" defaultSize="0" autoFill="0" autoLine="0" autoPict="0">
                <anchor moveWithCells="1">
                  <from>
                    <xdr:col>2</xdr:col>
                    <xdr:colOff>25400</xdr:colOff>
                    <xdr:row>42</xdr:row>
                    <xdr:rowOff>0</xdr:rowOff>
                  </from>
                  <to>
                    <xdr:col>21</xdr:col>
                    <xdr:colOff>31750</xdr:colOff>
                    <xdr:row>43</xdr:row>
                    <xdr:rowOff>0</xdr:rowOff>
                  </to>
                </anchor>
              </controlPr>
            </control>
          </mc:Choice>
        </mc:AlternateContent>
        <mc:AlternateContent xmlns:mc="http://schemas.openxmlformats.org/markup-compatibility/2006">
          <mc:Choice Requires="x14">
            <control shapeId="7174" r:id="rId10" name="Check Box 6">
              <controlPr locked="0" defaultSize="0" autoFill="0" autoLine="0" autoPict="0">
                <anchor moveWithCells="1">
                  <from>
                    <xdr:col>3</xdr:col>
                    <xdr:colOff>25400</xdr:colOff>
                    <xdr:row>43</xdr:row>
                    <xdr:rowOff>0</xdr:rowOff>
                  </from>
                  <to>
                    <xdr:col>11</xdr:col>
                    <xdr:colOff>190500</xdr:colOff>
                    <xdr:row>43</xdr:row>
                    <xdr:rowOff>184150</xdr:rowOff>
                  </to>
                </anchor>
              </controlPr>
            </control>
          </mc:Choice>
        </mc:AlternateContent>
        <mc:AlternateContent xmlns:mc="http://schemas.openxmlformats.org/markup-compatibility/2006">
          <mc:Choice Requires="x14">
            <control shapeId="7175" r:id="rId11" name="Check Box 7">
              <controlPr locked="0" defaultSize="0" autoFill="0" autoLine="0" autoPict="0">
                <anchor moveWithCells="1">
                  <from>
                    <xdr:col>3</xdr:col>
                    <xdr:colOff>25400</xdr:colOff>
                    <xdr:row>44</xdr:row>
                    <xdr:rowOff>0</xdr:rowOff>
                  </from>
                  <to>
                    <xdr:col>11</xdr:col>
                    <xdr:colOff>190500</xdr:colOff>
                    <xdr:row>45</xdr:row>
                    <xdr:rowOff>0</xdr:rowOff>
                  </to>
                </anchor>
              </controlPr>
            </control>
          </mc:Choice>
        </mc:AlternateContent>
        <mc:AlternateContent xmlns:mc="http://schemas.openxmlformats.org/markup-compatibility/2006">
          <mc:Choice Requires="x14">
            <control shapeId="7176" r:id="rId12" name="Check Box 8">
              <controlPr locked="0" defaultSize="0" autoFill="0" autoLine="0" autoPict="0">
                <anchor moveWithCells="1">
                  <from>
                    <xdr:col>2</xdr:col>
                    <xdr:colOff>25400</xdr:colOff>
                    <xdr:row>45</xdr:row>
                    <xdr:rowOff>0</xdr:rowOff>
                  </from>
                  <to>
                    <xdr:col>21</xdr:col>
                    <xdr:colOff>63500</xdr:colOff>
                    <xdr:row>46</xdr:row>
                    <xdr:rowOff>0</xdr:rowOff>
                  </to>
                </anchor>
              </controlPr>
            </control>
          </mc:Choice>
        </mc:AlternateContent>
        <mc:AlternateContent xmlns:mc="http://schemas.openxmlformats.org/markup-compatibility/2006">
          <mc:Choice Requires="x14">
            <control shapeId="7177" r:id="rId13" name="Check Box 9">
              <controlPr locked="0" defaultSize="0" autoFill="0" autoLine="0" autoPict="0">
                <anchor moveWithCells="1">
                  <from>
                    <xdr:col>3</xdr:col>
                    <xdr:colOff>19050</xdr:colOff>
                    <xdr:row>48</xdr:row>
                    <xdr:rowOff>12700</xdr:rowOff>
                  </from>
                  <to>
                    <xdr:col>19</xdr:col>
                    <xdr:colOff>139700</xdr:colOff>
                    <xdr:row>49</xdr:row>
                    <xdr:rowOff>19050</xdr:rowOff>
                  </to>
                </anchor>
              </controlPr>
            </control>
          </mc:Choice>
        </mc:AlternateContent>
        <mc:AlternateContent xmlns:mc="http://schemas.openxmlformats.org/markup-compatibility/2006">
          <mc:Choice Requires="x14">
            <control shapeId="7178" r:id="rId14" name="Check Box 10">
              <controlPr locked="0" defaultSize="0" autoFill="0" autoLine="0" autoPict="0">
                <anchor moveWithCells="1">
                  <from>
                    <xdr:col>2</xdr:col>
                    <xdr:colOff>25400</xdr:colOff>
                    <xdr:row>50</xdr:row>
                    <xdr:rowOff>25400</xdr:rowOff>
                  </from>
                  <to>
                    <xdr:col>21</xdr:col>
                    <xdr:colOff>38100</xdr:colOff>
                    <xdr:row>51</xdr:row>
                    <xdr:rowOff>25400</xdr:rowOff>
                  </to>
                </anchor>
              </controlPr>
            </control>
          </mc:Choice>
        </mc:AlternateContent>
        <mc:AlternateContent xmlns:mc="http://schemas.openxmlformats.org/markup-compatibility/2006">
          <mc:Choice Requires="x14">
            <control shapeId="7179" r:id="rId15" name="Check Box 11">
              <controlPr locked="0" defaultSize="0" autoFill="0" autoLine="0" autoPict="0">
                <anchor moveWithCells="1">
                  <from>
                    <xdr:col>3</xdr:col>
                    <xdr:colOff>25400</xdr:colOff>
                    <xdr:row>51</xdr:row>
                    <xdr:rowOff>0</xdr:rowOff>
                  </from>
                  <to>
                    <xdr:col>11</xdr:col>
                    <xdr:colOff>190500</xdr:colOff>
                    <xdr:row>51</xdr:row>
                    <xdr:rowOff>184150</xdr:rowOff>
                  </to>
                </anchor>
              </controlPr>
            </control>
          </mc:Choice>
        </mc:AlternateContent>
        <mc:AlternateContent xmlns:mc="http://schemas.openxmlformats.org/markup-compatibility/2006">
          <mc:Choice Requires="x14">
            <control shapeId="7180" r:id="rId16" name="Check Box 12">
              <controlPr locked="0" defaultSize="0" autoFill="0" autoLine="0" autoPict="0">
                <anchor moveWithCells="1">
                  <from>
                    <xdr:col>3</xdr:col>
                    <xdr:colOff>25400</xdr:colOff>
                    <xdr:row>52</xdr:row>
                    <xdr:rowOff>0</xdr:rowOff>
                  </from>
                  <to>
                    <xdr:col>14</xdr:col>
                    <xdr:colOff>165100</xdr:colOff>
                    <xdr:row>53</xdr:row>
                    <xdr:rowOff>6350</xdr:rowOff>
                  </to>
                </anchor>
              </controlPr>
            </control>
          </mc:Choice>
        </mc:AlternateContent>
        <mc:AlternateContent xmlns:mc="http://schemas.openxmlformats.org/markup-compatibility/2006">
          <mc:Choice Requires="x14">
            <control shapeId="7181" r:id="rId17" name="Check Box 13">
              <controlPr locked="0" defaultSize="0" autoFill="0" autoLine="0" autoPict="0">
                <anchor moveWithCells="1">
                  <from>
                    <xdr:col>2</xdr:col>
                    <xdr:colOff>19050</xdr:colOff>
                    <xdr:row>53</xdr:row>
                    <xdr:rowOff>0</xdr:rowOff>
                  </from>
                  <to>
                    <xdr:col>21</xdr:col>
                    <xdr:colOff>25400</xdr:colOff>
                    <xdr:row>54</xdr:row>
                    <xdr:rowOff>0</xdr:rowOff>
                  </to>
                </anchor>
              </controlPr>
            </control>
          </mc:Choice>
        </mc:AlternateContent>
        <mc:AlternateContent xmlns:mc="http://schemas.openxmlformats.org/markup-compatibility/2006">
          <mc:Choice Requires="x14">
            <control shapeId="7182" r:id="rId18" name="Check Box 14">
              <controlPr locked="0" defaultSize="0" autoFill="0" autoLine="0" autoPict="0" altText="あり">
                <anchor moveWithCells="1">
                  <from>
                    <xdr:col>3</xdr:col>
                    <xdr:colOff>31750</xdr:colOff>
                    <xdr:row>56</xdr:row>
                    <xdr:rowOff>0</xdr:rowOff>
                  </from>
                  <to>
                    <xdr:col>8</xdr:col>
                    <xdr:colOff>114300</xdr:colOff>
                    <xdr:row>57</xdr:row>
                    <xdr:rowOff>0</xdr:rowOff>
                  </to>
                </anchor>
              </controlPr>
            </control>
          </mc:Choice>
        </mc:AlternateContent>
        <mc:AlternateContent xmlns:mc="http://schemas.openxmlformats.org/markup-compatibility/2006">
          <mc:Choice Requires="x14">
            <control shapeId="7183" r:id="rId19" name="Check Box 15">
              <controlPr locked="0" defaultSize="0" autoFill="0" autoLine="0" autoPict="0">
                <anchor moveWithCells="1">
                  <from>
                    <xdr:col>3</xdr:col>
                    <xdr:colOff>31750</xdr:colOff>
                    <xdr:row>57</xdr:row>
                    <xdr:rowOff>0</xdr:rowOff>
                  </from>
                  <to>
                    <xdr:col>8</xdr:col>
                    <xdr:colOff>120650</xdr:colOff>
                    <xdr:row>58</xdr:row>
                    <xdr:rowOff>0</xdr:rowOff>
                  </to>
                </anchor>
              </controlPr>
            </control>
          </mc:Choice>
        </mc:AlternateContent>
        <mc:AlternateContent xmlns:mc="http://schemas.openxmlformats.org/markup-compatibility/2006">
          <mc:Choice Requires="x14">
            <control shapeId="7184" r:id="rId20" name="Check Box 16">
              <controlPr locked="0" defaultSize="0" autoFill="0" autoLine="0" autoPict="0">
                <anchor moveWithCells="1">
                  <from>
                    <xdr:col>3</xdr:col>
                    <xdr:colOff>31750</xdr:colOff>
                    <xdr:row>59</xdr:row>
                    <xdr:rowOff>0</xdr:rowOff>
                  </from>
                  <to>
                    <xdr:col>20</xdr:col>
                    <xdr:colOff>146050</xdr:colOff>
                    <xdr:row>59</xdr:row>
                    <xdr:rowOff>177800</xdr:rowOff>
                  </to>
                </anchor>
              </controlPr>
            </control>
          </mc:Choice>
        </mc:AlternateContent>
        <mc:AlternateContent xmlns:mc="http://schemas.openxmlformats.org/markup-compatibility/2006">
          <mc:Choice Requires="x14">
            <control shapeId="7185" r:id="rId21" name="Check Box 17">
              <controlPr locked="0" defaultSize="0" autoFill="0" autoLine="0" autoPict="0">
                <anchor moveWithCells="1">
                  <from>
                    <xdr:col>3</xdr:col>
                    <xdr:colOff>31750</xdr:colOff>
                    <xdr:row>63</xdr:row>
                    <xdr:rowOff>0</xdr:rowOff>
                  </from>
                  <to>
                    <xdr:col>8</xdr:col>
                    <xdr:colOff>114300</xdr:colOff>
                    <xdr:row>64</xdr:row>
                    <xdr:rowOff>0</xdr:rowOff>
                  </to>
                </anchor>
              </controlPr>
            </control>
          </mc:Choice>
        </mc:AlternateContent>
        <mc:AlternateContent xmlns:mc="http://schemas.openxmlformats.org/markup-compatibility/2006">
          <mc:Choice Requires="x14">
            <control shapeId="7186" r:id="rId22" name="Check Box 18">
              <controlPr locked="0" defaultSize="0" autoFill="0" autoLine="0" autoPict="0">
                <anchor moveWithCells="1">
                  <from>
                    <xdr:col>9</xdr:col>
                    <xdr:colOff>6350</xdr:colOff>
                    <xdr:row>65</xdr:row>
                    <xdr:rowOff>12700</xdr:rowOff>
                  </from>
                  <to>
                    <xdr:col>16</xdr:col>
                    <xdr:colOff>133350</xdr:colOff>
                    <xdr:row>66</xdr:row>
                    <xdr:rowOff>12700</xdr:rowOff>
                  </to>
                </anchor>
              </controlPr>
            </control>
          </mc:Choice>
        </mc:AlternateContent>
        <mc:AlternateContent xmlns:mc="http://schemas.openxmlformats.org/markup-compatibility/2006">
          <mc:Choice Requires="x14">
            <control shapeId="7187" r:id="rId23" name="Check Box 19">
              <controlPr locked="0" defaultSize="0" autoFill="0" autoLine="0" autoPict="0">
                <anchor moveWithCells="1">
                  <from>
                    <xdr:col>3</xdr:col>
                    <xdr:colOff>25400</xdr:colOff>
                    <xdr:row>66</xdr:row>
                    <xdr:rowOff>12700</xdr:rowOff>
                  </from>
                  <to>
                    <xdr:col>8</xdr:col>
                    <xdr:colOff>114300</xdr:colOff>
                    <xdr:row>66</xdr:row>
                    <xdr:rowOff>184150</xdr:rowOff>
                  </to>
                </anchor>
              </controlPr>
            </control>
          </mc:Choice>
        </mc:AlternateContent>
        <mc:AlternateContent xmlns:mc="http://schemas.openxmlformats.org/markup-compatibility/2006">
          <mc:Choice Requires="x14">
            <control shapeId="7188" r:id="rId24" name="Check Box 20">
              <controlPr locked="0" defaultSize="0" autoFill="0" autoLine="0" autoPict="0">
                <anchor moveWithCells="1">
                  <from>
                    <xdr:col>2</xdr:col>
                    <xdr:colOff>31750</xdr:colOff>
                    <xdr:row>28</xdr:row>
                    <xdr:rowOff>0</xdr:rowOff>
                  </from>
                  <to>
                    <xdr:col>7</xdr:col>
                    <xdr:colOff>114300</xdr:colOff>
                    <xdr:row>29</xdr:row>
                    <xdr:rowOff>0</xdr:rowOff>
                  </to>
                </anchor>
              </controlPr>
            </control>
          </mc:Choice>
        </mc:AlternateContent>
        <mc:AlternateContent xmlns:mc="http://schemas.openxmlformats.org/markup-compatibility/2006">
          <mc:Choice Requires="x14">
            <control shapeId="7189" r:id="rId25" name="Check Box 21">
              <controlPr locked="0" defaultSize="0" autoFill="0" autoLine="0" autoPict="0">
                <anchor moveWithCells="1">
                  <from>
                    <xdr:col>2</xdr:col>
                    <xdr:colOff>31750</xdr:colOff>
                    <xdr:row>29</xdr:row>
                    <xdr:rowOff>0</xdr:rowOff>
                  </from>
                  <to>
                    <xdr:col>7</xdr:col>
                    <xdr:colOff>114300</xdr:colOff>
                    <xdr:row>30</xdr:row>
                    <xdr:rowOff>0</xdr:rowOff>
                  </to>
                </anchor>
              </controlPr>
            </control>
          </mc:Choice>
        </mc:AlternateContent>
        <mc:AlternateContent xmlns:mc="http://schemas.openxmlformats.org/markup-compatibility/2006">
          <mc:Choice Requires="x14">
            <control shapeId="7190" r:id="rId26" name="Check Box 22">
              <controlPr locked="0" defaultSize="0" autoFill="0" autoLine="0" autoPict="0">
                <anchor moveWithCells="1">
                  <from>
                    <xdr:col>3</xdr:col>
                    <xdr:colOff>38100</xdr:colOff>
                    <xdr:row>30</xdr:row>
                    <xdr:rowOff>0</xdr:rowOff>
                  </from>
                  <to>
                    <xdr:col>11</xdr:col>
                    <xdr:colOff>25400</xdr:colOff>
                    <xdr:row>31</xdr:row>
                    <xdr:rowOff>25400</xdr:rowOff>
                  </to>
                </anchor>
              </controlPr>
            </control>
          </mc:Choice>
        </mc:AlternateContent>
        <mc:AlternateContent xmlns:mc="http://schemas.openxmlformats.org/markup-compatibility/2006">
          <mc:Choice Requires="x14">
            <control shapeId="7191" r:id="rId27" name="Check Box 23">
              <controlPr locked="0" defaultSize="0" autoFill="0" autoLine="0" autoPict="0">
                <anchor moveWithCells="1">
                  <from>
                    <xdr:col>13</xdr:col>
                    <xdr:colOff>25400</xdr:colOff>
                    <xdr:row>30</xdr:row>
                    <xdr:rowOff>0</xdr:rowOff>
                  </from>
                  <to>
                    <xdr:col>16</xdr:col>
                    <xdr:colOff>0</xdr:colOff>
                    <xdr:row>31</xdr:row>
                    <xdr:rowOff>25400</xdr:rowOff>
                  </to>
                </anchor>
              </controlPr>
            </control>
          </mc:Choice>
        </mc:AlternateContent>
        <mc:AlternateContent xmlns:mc="http://schemas.openxmlformats.org/markup-compatibility/2006">
          <mc:Choice Requires="x14">
            <control shapeId="7192" r:id="rId28" name="Check Box 24">
              <controlPr locked="0" defaultSize="0" autoFill="0" autoLine="0" autoPict="0">
                <anchor moveWithCells="1">
                  <from>
                    <xdr:col>2</xdr:col>
                    <xdr:colOff>31750</xdr:colOff>
                    <xdr:row>19</xdr:row>
                    <xdr:rowOff>190500</xdr:rowOff>
                  </from>
                  <to>
                    <xdr:col>30</xdr:col>
                    <xdr:colOff>12700</xdr:colOff>
                    <xdr:row>21</xdr:row>
                    <xdr:rowOff>6350</xdr:rowOff>
                  </to>
                </anchor>
              </controlPr>
            </control>
          </mc:Choice>
        </mc:AlternateContent>
        <mc:AlternateContent xmlns:mc="http://schemas.openxmlformats.org/markup-compatibility/2006">
          <mc:Choice Requires="x14">
            <control shapeId="7193" r:id="rId29" name="Check Box 25">
              <controlPr locked="0" defaultSize="0" autoFill="0" autoLine="0" autoPict="0">
                <anchor moveWithCells="1">
                  <from>
                    <xdr:col>2</xdr:col>
                    <xdr:colOff>31750</xdr:colOff>
                    <xdr:row>21</xdr:row>
                    <xdr:rowOff>0</xdr:rowOff>
                  </from>
                  <to>
                    <xdr:col>16</xdr:col>
                    <xdr:colOff>31750</xdr:colOff>
                    <xdr:row>22</xdr:row>
                    <xdr:rowOff>0</xdr:rowOff>
                  </to>
                </anchor>
              </controlPr>
            </control>
          </mc:Choice>
        </mc:AlternateContent>
        <mc:AlternateContent xmlns:mc="http://schemas.openxmlformats.org/markup-compatibility/2006">
          <mc:Choice Requires="x14">
            <control shapeId="7194" r:id="rId30" name="Check Box 26">
              <controlPr locked="0" defaultSize="0" autoFill="0" autoLine="0" autoPict="0">
                <anchor moveWithCells="1">
                  <from>
                    <xdr:col>2</xdr:col>
                    <xdr:colOff>31750</xdr:colOff>
                    <xdr:row>22</xdr:row>
                    <xdr:rowOff>0</xdr:rowOff>
                  </from>
                  <to>
                    <xdr:col>10</xdr:col>
                    <xdr:colOff>19050</xdr:colOff>
                    <xdr:row>22</xdr:row>
                    <xdr:rowOff>171450</xdr:rowOff>
                  </to>
                </anchor>
              </controlPr>
            </control>
          </mc:Choice>
        </mc:AlternateContent>
        <mc:AlternateContent xmlns:mc="http://schemas.openxmlformats.org/markup-compatibility/2006">
          <mc:Choice Requires="x14">
            <control shapeId="7195" r:id="rId31" name="Check Box 27">
              <controlPr locked="0" defaultSize="0" autoFill="0" autoLine="0" autoPict="0">
                <anchor moveWithCells="1">
                  <from>
                    <xdr:col>2</xdr:col>
                    <xdr:colOff>31750</xdr:colOff>
                    <xdr:row>22</xdr:row>
                    <xdr:rowOff>184150</xdr:rowOff>
                  </from>
                  <to>
                    <xdr:col>10</xdr:col>
                    <xdr:colOff>165100</xdr:colOff>
                    <xdr:row>23</xdr:row>
                    <xdr:rowOff>184150</xdr:rowOff>
                  </to>
                </anchor>
              </controlPr>
            </control>
          </mc:Choice>
        </mc:AlternateContent>
        <mc:AlternateContent xmlns:mc="http://schemas.openxmlformats.org/markup-compatibility/2006">
          <mc:Choice Requires="x14">
            <control shapeId="7196" r:id="rId32" name="Check Box 28">
              <controlPr locked="0" defaultSize="0" autoFill="0" autoLine="0" autoPict="0">
                <anchor moveWithCells="1">
                  <from>
                    <xdr:col>3</xdr:col>
                    <xdr:colOff>25400</xdr:colOff>
                    <xdr:row>23</xdr:row>
                    <xdr:rowOff>177800</xdr:rowOff>
                  </from>
                  <to>
                    <xdr:col>13</xdr:col>
                    <xdr:colOff>50800</xdr:colOff>
                    <xdr:row>25</xdr:row>
                    <xdr:rowOff>0</xdr:rowOff>
                  </to>
                </anchor>
              </controlPr>
            </control>
          </mc:Choice>
        </mc:AlternateContent>
        <mc:AlternateContent xmlns:mc="http://schemas.openxmlformats.org/markup-compatibility/2006">
          <mc:Choice Requires="x14">
            <control shapeId="7197" r:id="rId33" name="Check Box 29">
              <controlPr locked="0" defaultSize="0" autoFill="0" autoLine="0" autoPict="0">
                <anchor moveWithCells="1">
                  <from>
                    <xdr:col>3</xdr:col>
                    <xdr:colOff>25400</xdr:colOff>
                    <xdr:row>24</xdr:row>
                    <xdr:rowOff>184150</xdr:rowOff>
                  </from>
                  <to>
                    <xdr:col>12</xdr:col>
                    <xdr:colOff>25400</xdr:colOff>
                    <xdr:row>25</xdr:row>
                    <xdr:rowOff>184150</xdr:rowOff>
                  </to>
                </anchor>
              </controlPr>
            </control>
          </mc:Choice>
        </mc:AlternateContent>
        <mc:AlternateContent xmlns:mc="http://schemas.openxmlformats.org/markup-compatibility/2006">
          <mc:Choice Requires="x14">
            <control shapeId="7198" r:id="rId34" name="Check Box 30">
              <controlPr locked="0" defaultSize="0" autoFill="0" autoLine="0" autoPict="0">
                <anchor moveWithCells="1">
                  <from>
                    <xdr:col>2</xdr:col>
                    <xdr:colOff>31750</xdr:colOff>
                    <xdr:row>26</xdr:row>
                    <xdr:rowOff>0</xdr:rowOff>
                  </from>
                  <to>
                    <xdr:col>7</xdr:col>
                    <xdr:colOff>6350</xdr:colOff>
                    <xdr:row>27</xdr:row>
                    <xdr:rowOff>12700</xdr:rowOff>
                  </to>
                </anchor>
              </controlPr>
            </control>
          </mc:Choice>
        </mc:AlternateContent>
        <mc:AlternateContent xmlns:mc="http://schemas.openxmlformats.org/markup-compatibility/2006">
          <mc:Choice Requires="x14">
            <control shapeId="7199" r:id="rId35" name="Check Box 31">
              <controlPr defaultSize="0" autoFill="0" autoLine="0" autoPict="0">
                <anchor moveWithCells="1">
                  <from>
                    <xdr:col>3</xdr:col>
                    <xdr:colOff>19050</xdr:colOff>
                    <xdr:row>64</xdr:row>
                    <xdr:rowOff>184150</xdr:rowOff>
                  </from>
                  <to>
                    <xdr:col>7</xdr:col>
                    <xdr:colOff>171450</xdr:colOff>
                    <xdr:row>66</xdr:row>
                    <xdr:rowOff>0</xdr:rowOff>
                  </to>
                </anchor>
              </controlPr>
            </control>
          </mc:Choice>
        </mc:AlternateContent>
        <mc:AlternateContent xmlns:mc="http://schemas.openxmlformats.org/markup-compatibility/2006">
          <mc:Choice Requires="x14">
            <control shapeId="7200" r:id="rId36" name="Check Box 32">
              <controlPr locked="0" defaultSize="0" autoFill="0" autoLine="0" autoPict="0">
                <anchor moveWithCells="1">
                  <from>
                    <xdr:col>4</xdr:col>
                    <xdr:colOff>6350</xdr:colOff>
                    <xdr:row>60</xdr:row>
                    <xdr:rowOff>6350</xdr:rowOff>
                  </from>
                  <to>
                    <xdr:col>12</xdr:col>
                    <xdr:colOff>171450</xdr:colOff>
                    <xdr:row>60</xdr:row>
                    <xdr:rowOff>184150</xdr:rowOff>
                  </to>
                </anchor>
              </controlPr>
            </control>
          </mc:Choice>
        </mc:AlternateContent>
        <mc:AlternateContent xmlns:mc="http://schemas.openxmlformats.org/markup-compatibility/2006">
          <mc:Choice Requires="x14">
            <control shapeId="7201" r:id="rId37" name="Check Box 33">
              <controlPr locked="0" defaultSize="0" autoFill="0" autoLine="0" autoPict="0">
                <anchor moveWithCells="1">
                  <from>
                    <xdr:col>4</xdr:col>
                    <xdr:colOff>12700</xdr:colOff>
                    <xdr:row>60</xdr:row>
                    <xdr:rowOff>190500</xdr:rowOff>
                  </from>
                  <to>
                    <xdr:col>13</xdr:col>
                    <xdr:colOff>12700</xdr:colOff>
                    <xdr:row>61</xdr:row>
                    <xdr:rowOff>184150</xdr:rowOff>
                  </to>
                </anchor>
              </controlPr>
            </control>
          </mc:Choice>
        </mc:AlternateContent>
        <mc:AlternateContent xmlns:mc="http://schemas.openxmlformats.org/markup-compatibility/2006">
          <mc:Choice Requires="x14">
            <control shapeId="7202" r:id="rId38" name="Check Box 34">
              <controlPr locked="0" defaultSize="0" autoFill="0" autoLine="0" autoPict="0">
                <anchor moveWithCells="1">
                  <from>
                    <xdr:col>4</xdr:col>
                    <xdr:colOff>6350</xdr:colOff>
                    <xdr:row>61</xdr:row>
                    <xdr:rowOff>190500</xdr:rowOff>
                  </from>
                  <to>
                    <xdr:col>12</xdr:col>
                    <xdr:colOff>177800</xdr:colOff>
                    <xdr:row>63</xdr:row>
                    <xdr:rowOff>25400</xdr:rowOff>
                  </to>
                </anchor>
              </controlPr>
            </control>
          </mc:Choice>
        </mc:AlternateContent>
        <mc:AlternateContent xmlns:mc="http://schemas.openxmlformats.org/markup-compatibility/2006">
          <mc:Choice Requires="x14">
            <control shapeId="7203" r:id="rId39" name="Check Box 35">
              <controlPr locked="0" defaultSize="0" autoFill="0" autoLine="0" autoPict="0">
                <anchor moveWithCells="1">
                  <from>
                    <xdr:col>14</xdr:col>
                    <xdr:colOff>19050</xdr:colOff>
                    <xdr:row>59</xdr:row>
                    <xdr:rowOff>184150</xdr:rowOff>
                  </from>
                  <to>
                    <xdr:col>18</xdr:col>
                    <xdr:colOff>177800</xdr:colOff>
                    <xdr:row>61</xdr:row>
                    <xdr:rowOff>0</xdr:rowOff>
                  </to>
                </anchor>
              </controlPr>
            </control>
          </mc:Choice>
        </mc:AlternateContent>
        <mc:AlternateContent xmlns:mc="http://schemas.openxmlformats.org/markup-compatibility/2006">
          <mc:Choice Requires="x14">
            <control shapeId="7204" r:id="rId40" name="Check Box 36">
              <controlPr locked="0" defaultSize="0" autoFill="0" autoLine="0" autoPict="0">
                <anchor moveWithCells="1">
                  <from>
                    <xdr:col>14</xdr:col>
                    <xdr:colOff>12700</xdr:colOff>
                    <xdr:row>61</xdr:row>
                    <xdr:rowOff>12700</xdr:rowOff>
                  </from>
                  <to>
                    <xdr:col>18</xdr:col>
                    <xdr:colOff>82550</xdr:colOff>
                    <xdr:row>62</xdr:row>
                    <xdr:rowOff>0</xdr:rowOff>
                  </to>
                </anchor>
              </controlPr>
            </control>
          </mc:Choice>
        </mc:AlternateContent>
        <mc:AlternateContent xmlns:mc="http://schemas.openxmlformats.org/markup-compatibility/2006">
          <mc:Choice Requires="x14">
            <control shapeId="7205" r:id="rId41" name="Check Box 37">
              <controlPr locked="0" defaultSize="0" autoFill="0" autoLine="0" autoPict="0">
                <anchor moveWithCells="1">
                  <from>
                    <xdr:col>34</xdr:col>
                    <xdr:colOff>31750</xdr:colOff>
                    <xdr:row>35</xdr:row>
                    <xdr:rowOff>184150</xdr:rowOff>
                  </from>
                  <to>
                    <xdr:col>36</xdr:col>
                    <xdr:colOff>165100</xdr:colOff>
                    <xdr:row>37</xdr:row>
                    <xdr:rowOff>6350</xdr:rowOff>
                  </to>
                </anchor>
              </controlPr>
            </control>
          </mc:Choice>
        </mc:AlternateContent>
        <mc:AlternateContent xmlns:mc="http://schemas.openxmlformats.org/markup-compatibility/2006">
          <mc:Choice Requires="x14">
            <control shapeId="7206" r:id="rId42" name="Check Box 38">
              <controlPr locked="0" defaultSize="0" autoFill="0" autoLine="0" autoPict="0">
                <anchor moveWithCells="1">
                  <from>
                    <xdr:col>38</xdr:col>
                    <xdr:colOff>107950</xdr:colOff>
                    <xdr:row>35</xdr:row>
                    <xdr:rowOff>184150</xdr:rowOff>
                  </from>
                  <to>
                    <xdr:col>41</xdr:col>
                    <xdr:colOff>12700</xdr:colOff>
                    <xdr:row>37</xdr:row>
                    <xdr:rowOff>6350</xdr:rowOff>
                  </to>
                </anchor>
              </controlPr>
            </control>
          </mc:Choice>
        </mc:AlternateContent>
        <mc:AlternateContent xmlns:mc="http://schemas.openxmlformats.org/markup-compatibility/2006">
          <mc:Choice Requires="x14">
            <control shapeId="7207" r:id="rId43" name="Check Box 39">
              <controlPr locked="0" defaultSize="0" autoFill="0" autoLine="0" autoPict="0">
                <anchor moveWithCells="1">
                  <from>
                    <xdr:col>34</xdr:col>
                    <xdr:colOff>31750</xdr:colOff>
                    <xdr:row>33</xdr:row>
                    <xdr:rowOff>177800</xdr:rowOff>
                  </from>
                  <to>
                    <xdr:col>36</xdr:col>
                    <xdr:colOff>165100</xdr:colOff>
                    <xdr:row>35</xdr:row>
                    <xdr:rowOff>0</xdr:rowOff>
                  </to>
                </anchor>
              </controlPr>
            </control>
          </mc:Choice>
        </mc:AlternateContent>
        <mc:AlternateContent xmlns:mc="http://schemas.openxmlformats.org/markup-compatibility/2006">
          <mc:Choice Requires="x14">
            <control shapeId="7208" r:id="rId44" name="Check Box 40">
              <controlPr locked="0" defaultSize="0" autoFill="0" autoLine="0" autoPict="0">
                <anchor moveWithCells="1">
                  <from>
                    <xdr:col>38</xdr:col>
                    <xdr:colOff>107950</xdr:colOff>
                    <xdr:row>33</xdr:row>
                    <xdr:rowOff>177800</xdr:rowOff>
                  </from>
                  <to>
                    <xdr:col>41</xdr:col>
                    <xdr:colOff>12700</xdr:colOff>
                    <xdr:row>35</xdr:row>
                    <xdr:rowOff>0</xdr:rowOff>
                  </to>
                </anchor>
              </controlPr>
            </control>
          </mc:Choice>
        </mc:AlternateContent>
        <mc:AlternateContent xmlns:mc="http://schemas.openxmlformats.org/markup-compatibility/2006">
          <mc:Choice Requires="x14">
            <control shapeId="7209" r:id="rId45" name="Check Box 41">
              <controlPr locked="0" defaultSize="0" autoFill="0" autoLine="0" autoPict="0">
                <anchor moveWithCells="1">
                  <from>
                    <xdr:col>34</xdr:col>
                    <xdr:colOff>31750</xdr:colOff>
                    <xdr:row>34</xdr:row>
                    <xdr:rowOff>184150</xdr:rowOff>
                  </from>
                  <to>
                    <xdr:col>36</xdr:col>
                    <xdr:colOff>165100</xdr:colOff>
                    <xdr:row>36</xdr:row>
                    <xdr:rowOff>6350</xdr:rowOff>
                  </to>
                </anchor>
              </controlPr>
            </control>
          </mc:Choice>
        </mc:AlternateContent>
        <mc:AlternateContent xmlns:mc="http://schemas.openxmlformats.org/markup-compatibility/2006">
          <mc:Choice Requires="x14">
            <control shapeId="7210" r:id="rId46" name="Check Box 42">
              <controlPr locked="0" defaultSize="0" autoFill="0" autoLine="0" autoPict="0">
                <anchor moveWithCells="1">
                  <from>
                    <xdr:col>38</xdr:col>
                    <xdr:colOff>107950</xdr:colOff>
                    <xdr:row>34</xdr:row>
                    <xdr:rowOff>184150</xdr:rowOff>
                  </from>
                  <to>
                    <xdr:col>41</xdr:col>
                    <xdr:colOff>12700</xdr:colOff>
                    <xdr:row>36</xdr:row>
                    <xdr:rowOff>6350</xdr:rowOff>
                  </to>
                </anchor>
              </controlPr>
            </control>
          </mc:Choice>
        </mc:AlternateContent>
        <mc:AlternateContent xmlns:mc="http://schemas.openxmlformats.org/markup-compatibility/2006">
          <mc:Choice Requires="x14">
            <control shapeId="7211" r:id="rId47" name="Check Box 43">
              <controlPr locked="0" defaultSize="0" autoFill="0" autoLine="0" autoPict="0">
                <anchor moveWithCells="1">
                  <from>
                    <xdr:col>2</xdr:col>
                    <xdr:colOff>31750</xdr:colOff>
                    <xdr:row>32</xdr:row>
                    <xdr:rowOff>190500</xdr:rowOff>
                  </from>
                  <to>
                    <xdr:col>7</xdr:col>
                    <xdr:colOff>31750</xdr:colOff>
                    <xdr:row>33</xdr:row>
                    <xdr:rowOff>184150</xdr:rowOff>
                  </to>
                </anchor>
              </controlPr>
            </control>
          </mc:Choice>
        </mc:AlternateContent>
        <mc:AlternateContent xmlns:mc="http://schemas.openxmlformats.org/markup-compatibility/2006">
          <mc:Choice Requires="x14">
            <control shapeId="7212" r:id="rId48" name="Check Box 44">
              <controlPr locked="0" defaultSize="0" autoFill="0" autoLine="0" autoPict="0">
                <anchor moveWithCells="1">
                  <from>
                    <xdr:col>2</xdr:col>
                    <xdr:colOff>31750</xdr:colOff>
                    <xdr:row>33</xdr:row>
                    <xdr:rowOff>177800</xdr:rowOff>
                  </from>
                  <to>
                    <xdr:col>6</xdr:col>
                    <xdr:colOff>82550</xdr:colOff>
                    <xdr:row>34</xdr:row>
                    <xdr:rowOff>171450</xdr:rowOff>
                  </to>
                </anchor>
              </controlPr>
            </control>
          </mc:Choice>
        </mc:AlternateContent>
        <mc:AlternateContent xmlns:mc="http://schemas.openxmlformats.org/markup-compatibility/2006">
          <mc:Choice Requires="x14">
            <control shapeId="7213" r:id="rId49" name="Check Box 45">
              <controlPr locked="0" defaultSize="0" autoFill="0" autoLine="0" autoPict="0">
                <anchor moveWithCells="1">
                  <from>
                    <xdr:col>14</xdr:col>
                    <xdr:colOff>12700</xdr:colOff>
                    <xdr:row>62</xdr:row>
                    <xdr:rowOff>31750</xdr:rowOff>
                  </from>
                  <to>
                    <xdr:col>17</xdr:col>
                    <xdr:colOff>133350</xdr:colOff>
                    <xdr:row>63</xdr:row>
                    <xdr:rowOff>12700</xdr:rowOff>
                  </to>
                </anchor>
              </controlPr>
            </control>
          </mc:Choice>
        </mc:AlternateContent>
        <mc:AlternateContent xmlns:mc="http://schemas.openxmlformats.org/markup-compatibility/2006">
          <mc:Choice Requires="x14">
            <control shapeId="7214" r:id="rId50" name="Check Box 46">
              <controlPr locked="0" defaultSize="0" autoFill="0" autoLine="0" autoPict="0">
                <anchor moveWithCells="1">
                  <from>
                    <xdr:col>3</xdr:col>
                    <xdr:colOff>19050</xdr:colOff>
                    <xdr:row>46</xdr:row>
                    <xdr:rowOff>0</xdr:rowOff>
                  </from>
                  <to>
                    <xdr:col>23</xdr:col>
                    <xdr:colOff>69850</xdr:colOff>
                    <xdr:row>47</xdr:row>
                    <xdr:rowOff>6350</xdr:rowOff>
                  </to>
                </anchor>
              </controlPr>
            </control>
          </mc:Choice>
        </mc:AlternateContent>
        <mc:AlternateContent xmlns:mc="http://schemas.openxmlformats.org/markup-compatibility/2006">
          <mc:Choice Requires="x14">
            <control shapeId="7215" r:id="rId51" name="Check Box 47">
              <controlPr locked="0" defaultSize="0" autoFill="0" autoLine="0" autoPict="0">
                <anchor moveWithCells="1">
                  <from>
                    <xdr:col>3</xdr:col>
                    <xdr:colOff>19050</xdr:colOff>
                    <xdr:row>47</xdr:row>
                    <xdr:rowOff>0</xdr:rowOff>
                  </from>
                  <to>
                    <xdr:col>23</xdr:col>
                    <xdr:colOff>76200</xdr:colOff>
                    <xdr:row>47</xdr:row>
                    <xdr:rowOff>171450</xdr:rowOff>
                  </to>
                </anchor>
              </controlPr>
            </control>
          </mc:Choice>
        </mc:AlternateContent>
        <mc:AlternateContent xmlns:mc="http://schemas.openxmlformats.org/markup-compatibility/2006">
          <mc:Choice Requires="x14">
            <control shapeId="7216" r:id="rId52" name="Check Box 48">
              <controlPr defaultSize="0" autoFill="0" autoLine="0" autoPict="0">
                <anchor moveWithCells="1">
                  <from>
                    <xdr:col>3</xdr:col>
                    <xdr:colOff>25400</xdr:colOff>
                    <xdr:row>49</xdr:row>
                    <xdr:rowOff>12700</xdr:rowOff>
                  </from>
                  <to>
                    <xdr:col>11</xdr:col>
                    <xdr:colOff>158750</xdr:colOff>
                    <xdr:row>50</xdr:row>
                    <xdr:rowOff>12700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304845-6c02-46b2-b9cc-ab2660f906fe" xsi:nil="true"/>
    <lcf76f155ced4ddcb4097134ff3c332f xmlns="0513c35b-abb3-42b8-bf1f-a1435ab1d5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AB232B363D2F41A2B44295458D5818" ma:contentTypeVersion="16" ma:contentTypeDescription="新しいドキュメントを作成します。" ma:contentTypeScope="" ma:versionID="49a1f51afb4d091bbdfa696128ff9336">
  <xsd:schema xmlns:xsd="http://www.w3.org/2001/XMLSchema" xmlns:xs="http://www.w3.org/2001/XMLSchema" xmlns:p="http://schemas.microsoft.com/office/2006/metadata/properties" xmlns:ns2="0513c35b-abb3-42b8-bf1f-a1435ab1d5d9" xmlns:ns3="1c304845-6c02-46b2-b9cc-ab2660f906fe" targetNamespace="http://schemas.microsoft.com/office/2006/metadata/properties" ma:root="true" ma:fieldsID="c9569cbc17ce3e2b7704b991888c572a" ns2:_="" ns3:_="">
    <xsd:import namespace="0513c35b-abb3-42b8-bf1f-a1435ab1d5d9"/>
    <xsd:import namespace="1c304845-6c02-46b2-b9cc-ab2660f906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c35b-abb3-42b8-bf1f-a1435ab1d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2c6d836-dd8d-446e-8d93-4fa6ea0242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04845-6c02-46b2-b9cc-ab2660f906f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3642426-78e4-4d9a-ac9a-80aab085d116}" ma:internalName="TaxCatchAll" ma:showField="CatchAllData" ma:web="1c304845-6c02-46b2-b9cc-ab2660f90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C281FA-BBC2-465C-B3BA-F07A04822452}">
  <ds:schemaRefs>
    <ds:schemaRef ds:uri="http://purl.org/dc/terms/"/>
    <ds:schemaRef ds:uri="http://schemas.openxmlformats.org/package/2006/metadata/core-properties"/>
    <ds:schemaRef ds:uri="1c304845-6c02-46b2-b9cc-ab2660f906fe"/>
    <ds:schemaRef ds:uri="http://schemas.microsoft.com/office/2006/documentManagement/types"/>
    <ds:schemaRef ds:uri="http://schemas.microsoft.com/office/infopath/2007/PartnerControls"/>
    <ds:schemaRef ds:uri="0513c35b-abb3-42b8-bf1f-a1435ab1d5d9"/>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86E5EDF-75B0-4807-B78A-41B96E85BB77}">
  <ds:schemaRefs>
    <ds:schemaRef ds:uri="http://schemas.microsoft.com/sharepoint/v3/contenttype/forms"/>
  </ds:schemaRefs>
</ds:datastoreItem>
</file>

<file path=customXml/itemProps3.xml><?xml version="1.0" encoding="utf-8"?>
<ds:datastoreItem xmlns:ds="http://schemas.openxmlformats.org/officeDocument/2006/customXml" ds:itemID="{F6CF0AA1-3D3D-458F-9A07-B4FEED5AB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3c35b-abb3-42b8-bf1f-a1435ab1d5d9"/>
    <ds:schemaRef ds:uri="1c304845-6c02-46b2-b9cc-ab2660f906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被扶養者 現況届 兼 同意書(子以外)</vt:lpstr>
      <vt:lpstr>記入例①</vt:lpstr>
      <vt:lpstr>記入例②</vt:lpstr>
      <vt:lpstr>記入例③</vt:lpstr>
      <vt:lpstr>記入例④</vt:lpstr>
      <vt:lpstr>記入例⑤</vt:lpstr>
      <vt:lpstr>記入例⑥</vt:lpstr>
      <vt:lpstr>記入例①!Print_Area</vt:lpstr>
      <vt:lpstr>記入例②!Print_Area</vt:lpstr>
      <vt:lpstr>記入例③!Print_Area</vt:lpstr>
      <vt:lpstr>記入例④!Print_Area</vt:lpstr>
      <vt:lpstr>記入例⑤!Print_Area</vt:lpstr>
      <vt:lpstr>記入例⑥!Print_Area</vt:lpstr>
      <vt:lpstr>'被扶養者 現況届 兼 同意書(子以外)'!Print_Area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赤田 優衣（010190075）</dc:creator>
  <cp:keywords/>
  <dc:description/>
  <cp:lastModifiedBy>omron</cp:lastModifiedBy>
  <cp:revision/>
  <cp:lastPrinted>2026-07-17T07:01:34Z</cp:lastPrinted>
  <dcterms:created xsi:type="dcterms:W3CDTF">2025-04-02T04:53:39Z</dcterms:created>
  <dcterms:modified xsi:type="dcterms:W3CDTF">2026-07-17T07:01:42Z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0x010100F0AB232B363D2F41A2B44295458D5818</vt:lpwstr>
  </property>
  <property fmtid="{D5CDD505-2E9C-101B-9397-08002B2CF9AE}" pid="3" name="MediaServiceImageTags">
    <vt:lpwstr/>
  </property>
</Properties>
</file>